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ção" sheetId="1" r:id="rId4"/>
    <sheet state="visible" name="Edital" sheetId="2" r:id="rId5"/>
    <sheet state="visible" name="Preço Médio" sheetId="3" r:id="rId6"/>
  </sheets>
  <definedNames/>
  <calcPr/>
  <extLst>
    <ext uri="GoogleSheetsCustomDataVersion1">
      <go:sheetsCustomData xmlns:go="http://customooxmlschemas.google.com/" r:id="rId7" roundtripDataSignature="AMtx7mijTDDCQU/zNaE5X/cBJaG1/uw5qA=="/>
    </ext>
  </extLst>
</workbook>
</file>

<file path=xl/sharedStrings.xml><?xml version="1.0" encoding="utf-8"?>
<sst xmlns="http://schemas.openxmlformats.org/spreadsheetml/2006/main" count="265" uniqueCount="79">
  <si>
    <t>FORMAÇÃO DE PREÇO ACEITÁVEL PELA ADMINISTRAÇÃO</t>
  </si>
  <si>
    <r>
      <rPr>
        <rFont val="Arial"/>
        <b/>
        <color rgb="FF000000"/>
        <sz val="10.0"/>
      </rPr>
      <t>Objeto:</t>
    </r>
    <r>
      <rPr>
        <rFont val="Calibri"/>
        <b val="0"/>
        <color rgb="FF000000"/>
        <sz val="11.0"/>
      </rPr>
      <t xml:space="preserve"> Serviços G´raficos do IF Sertão - PE</t>
    </r>
  </si>
  <si>
    <t>Item</t>
  </si>
  <si>
    <t>Descrição</t>
  </si>
  <si>
    <t>Unidade</t>
  </si>
  <si>
    <t>Qtd.</t>
  </si>
  <si>
    <t>FORNECEDOR     DL + Colore</t>
  </si>
  <si>
    <t>FORNECEDOR F&amp;F + NADIA</t>
  </si>
  <si>
    <t>BANCO DE PREÇOS</t>
  </si>
  <si>
    <t>MÉDIA</t>
  </si>
  <si>
    <t>Total</t>
  </si>
  <si>
    <t>Adesivo (CATMAT 31003): Adesivo uso geral, DESCRIÇÃO COMPLEMENTAR: Adesivo: Adesivo vinil na cor branca ou transparente com durabilidade para exteriores. Impressão em policromia e/ou recorte em plotter. Incluso Serviço de aplicação em paredes, fachadas, vidros ou veículos. Fornecimento por metro linear. Artes diversas fornecidas pela instituição. Pedido mínimo de 1 unidade.</t>
  </si>
  <si>
    <t>Metro</t>
  </si>
  <si>
    <t xml:space="preserve"> </t>
  </si>
  <si>
    <t>Agenda do Estudante (CATMAT 150050): Agenda, agenda. DESCRIÇÃO COMPLENTAR: Agenda do Estudante: Agenda do estudante com capa dura de papelão revestido com papel couché 120g/m² impresso em 4/0 cores. Acabamento laminação fosca e encadernação wire-o colorido. Miolo: papel offset 75g/m² formato A5 e impressão 1/1 cores. 400 páginas, intercaladas com 12 páginas em papel couché 75g/m² 4/4cores. Página de adesivos com papel adesivo 4/0 cores e faca de corte. Artes diversas fornecidas pela instituição. Pedido mínimo de 200 unidades.</t>
  </si>
  <si>
    <t>-</t>
  </si>
  <si>
    <t>Agenda do Servidor (CATMAT 150050): Agenda, agenda. DESCRIÇÃO COMPLEMENTAR: Agenda do Servidor: Agenda do Servidor com capa dura de papelão revestido com percalux e impressão em hot stamping. Encadernação wire-o colorido. Miolo: papel offset 75g/m² formato A5 e impressão 1/1 cores. 400 páginas. Intercaladas com 12 páginas em papel couché 75g/m² 4/4cores. Página de adesivos com papel adesivo 4/0 cores e faca de corte. Artes diversas fornecidas pela instituição. Pedido mínimo de 200 unidades.</t>
  </si>
  <si>
    <t>Banner em lona (CATMAT 476549): Faixa divulgação de eventos, material: lona vinílica, comprimento: 120 cm, largura: 0,80 m, quantidade cores: 4,0, aplicação: em eventos, para divulgação de informações e publi, características adicionais: acabamento com canaleta e corda. DESCRIÇÃO COMPLEMENTAR: Banner em lona: Banner em lona formato 0,80x1,20m impresso em policromia. Acabamento bastão com ponteiras e cordão. Artes diversas fornecidas pela instituição. Pedido mínimo de 1 unidade. Pedido mínimo de 1 unidade.</t>
  </si>
  <si>
    <t>Bermuda (CATMAT 150975): Bermuda, bermuda. DESCRIÇÃO COMPLENTAR: Bermuda tipo colegial. Composição 65% poliéster + 35% algodão. Gramatura do tecido: 295g/m2. Cintura com elástico largura de 4 cm, embutido e rebatido com máquina de quatro agulhas ponto corrente. Cós com cordão em nailon. Dois bolsos frontais embutidos, tipo faca. Costuras externas rebatidas. Barras das pernas rebatidas, com largura de 2cm. Todas as partes desfiantes da peça deverão ser overlocadas. A linha utilizada para a confecção da peça é 100% Poliéster nº 120. Dois bolsos frontais embutidos. Impressão em serigrafia 1 cor na frente da perna esquerda, tela tamanho A4. No meio do gancho da costa na parte interna da bermuda deverá ser costurada uma etiqueta em tecido 100% Poliéster com nome do fabricante, CNPJ, numeração da peça, composição do tecido, instrução de lavagem. A bermuda deve estar limpa e íntegra, isenta de qualquer defeito que comprometa a sua apresentação. Todas as peças deverão ser embaladas separadamente em sacos plásticos transparentes. Arte fornecida pela instituição. Tamanhos Adulto P, M, G, GG e XG. Modelo unissex. Tamanhos a definir em cada pedido. Pedido mínimo de 50 unidades.</t>
  </si>
  <si>
    <t>Bloco de Anotações (CATMAT 456388): Bloco rascunho, material: papel reciclado, tipo: sem pauta, tipo papel: off-set, comprimento: 210 mm, gramatura: 75 g,m2, largura: 148 mm, aplicação: anotações diversas, características adicionais: cola topo, personalizado, conforme modelo. DESCRIÇÃO COMPLEMENTAR: Bloco de Anotações: Bloco de Anotações formato A5. Miolo papel offset 75g/m² 4/0 cores. 30 páginas. Capa e Contracapa em papel Kraft 120g/m² 4/0 cores. Encadernação cola de bloco de notas. Artes diversas fornecidas pela instituição. Pedido mínimo de 200 unidades.</t>
  </si>
  <si>
    <t>Bloco</t>
  </si>
  <si>
    <t>Bolsa para Notebook (CATMAT 322095): Bolsa transporte, modelo: notebook tela 15", aplicação: equipamento de informática, características adicionais: com alça reforçada, material: tecido na cor preta. DESCRIÇÃO COMPLEMENTAR: Bolsa tipo pasta para notebook em 0,poliéster 1680D PVC. Dimensões: 30X40X4cm. Compartimento principal com fechamento superior em zíper. Acabamento interno com forro totalmente alcochoado. Bolso interno com porta objetos e porta canetas e compartimento para notebook. Costuras reforçadas e ótimo acabamento. Reforço com vivos de plástico nas junções das costuras e nas costuras de maior atrito. Bolso frontal com fechamento em ziper. Alça de ombro largura de 4 cm destacável com mosquetão e ajustável com regulador de altura e reforço acolchoado. Alça de mão reforçada e acolchoada. Todos os zíperes em metal com puxador anexado ao cursor personalizado com marca do IF bordado ou emborrachado. Impressão frontal em serigrafia 4/0 cores ou bordado. Aplicação de etiqueta tipo bandeirinha em tafetá 15x45mm bordada com a bandeira do brasil. Artes diversas fornecidas pela instituição. Pedido mínimo de 50 unidades.</t>
  </si>
  <si>
    <t>Boné (CATMAT 150489): Boné, boné. DESCRIÇÃO COMPLEMENTAR: Boné tamanho adulto modelo 6 gomos. Feito em tecido de Microfibra (100% Poliéster), cores variadas. Regulador de tecido e fivela de metal. Botão superior encapado com o mesmo tecido com acabamentos internos de vieses e carneira de microfibra. Estampa frontal em serigrafia 4 cores. Artes diversas fornecidas pela instituição. Pedido mínimo de 50 unidades.</t>
  </si>
  <si>
    <t>Calça fardamento escolar (CATMAT 150346): Uniforme escolar, uniforme escolar. DESCRIÇÃO COMPLEMENTAR: Calça tipo colegial. Composição 50% poliéster + 50% algodão. Gramatura do tecido: 295g/m2. Cintura com elástico largura de 4 cm, embutido e rebatido com máquina de quatro agulhas ponto corrente. Cós com elástico e cordão em nailon. Dois bolsos frontais embutidos, tipo faca. Costuras externas rebatidas. Barras das pernas rebatidas, com largura de 2cm. Todas as partes desfiantes da peça deverão ser overlocadas. Impressão em serigrafia 1 cor na frente da perna esquerda, tela tamanho A4. Tamanhos Adulto P, M, G, GG e XG. Modelo unissex. Arte fornecida pela instituição. Cor e tamanhos a definir em cada pedido. Pedido mínimo de 50 unidades.</t>
  </si>
  <si>
    <t>Calendário de Mesa (CATMAT 452361): impresso padronizado, material: cartão supremo, tipo: calendário de mesa, gramatura: 300 g,m2, comprimento: 21 cm, largura: 14 cm, cor: 4,4, características adicionais: conforme modelo do órgão. DESCRIÇÃO COMPLEMENTAR: Calendário de Mesa: Calendário de mesa em Papel Couchê fosco 300g/m², formato A5, 4/4 cores. 6 lâminas. Acabamento encadernação wire-o branco. Base triangular em Papel cartão triplex branco 300g/m² tamanho fechado A5. Artes diversas fornecidas pela instituição. Pedido mínimo de 100 unidades.</t>
  </si>
  <si>
    <t>Camisa fardamento escolar (CATMAT 150346): Uniforme escolar, uniforme escolar. DESCRIÇÃO COMPLEMENTAR: Camisa confeccionada em PV, composição 67% Poliéster + 33% viscose. Gramatura 160 g/m². Gola “V”, confeccionada em ribana 220 g/m² com 2 cm de largura, costurada (pregada) em galoneira de 2 agulhas externa e trançado interno, costurada com 4,5 a 5,5 pontos/cm. Mangas com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 no peito e nas costas, tela tamanho A4. Aplicação de etiqueta tipo bandeirinha em tafetá 15x45mm bordada com a bandeira do brasil, aplicada na borda da manga esquerda. Aplicação de etiqueta tipo bandeirinha em tafetá 15x45mm bordada com a marca da instituição em duas cores, aplicada na borda da manga direita.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Modelos masculino e feminino.Tamanhos e modelos a definir em cada pedido. Pedido mínimo de 50 unidades.</t>
  </si>
  <si>
    <t>Camisa para Eventos (CATMAT 394851): Camisa uniforme, material: malha algodão, tipo manga: curta, tamanho: variado, características adicionais: cromia frente e costa, gola careca. DESCRIÇÃO COMPLEMENTAR: Camisa : Camisa em tecido 50% algodão 50% poliéster fio 30 penteado, gazado e mercerizado. Gramatura 160g/m². Cores diversas. Costuras duplas e reforçadas na gola e nas mangas. Gola careca. Impressão em serigrafia 4 cores ou policromia. Tela tamanho A3 frente e A4 atrás. Aplicação de etiqueta tipo bandeirinha em tafetá 15x45mm bordada nos dois lados com a bandeira do Brasil, aplicada na lateral da camisa. Aplicação de etiqueta tipo bandeirinha em tafetá 15x45mm bordada com a marca da instituição em duas cores, aplicada em uma das mangas. Tamanhos Adulto P, M, G, GG e XG. Modelo unissex. Arte fornecida pela instituição. Cor e tamanhos a definir em cada pedido. Pedido mínimo de 50 unidades.</t>
  </si>
  <si>
    <t>Camisa para Eventos Gola Polo (CATMAT 454422): Camisa uniforme, material: malha algodão fio 30.1, tipo manga: curta, tipo colarinho: gola polo, tamanho: variado, tipo uso: uniforme, características adicionais: logotipo e inscrições conforme modelo. DESCRIÇÃO COMPLEMENTAR: Camisa Gola Polo: Camisa gola polo malha Piquet PA, 50% algodão e 50% poliéster, trama tipo colméia, fio 30.1, gramatura 210g/m². Cores diversas. Mangas com ribana. Impressão em serigrafia 4 cores ou policromia. Tela tamanho A3 frente e A4 atrás. Aplicação de etiqueta tipo bandeirinha em tafetá 15x45mm bordada nos dois lados com a bandeira do brasil, aplicada na lateral da camisa. Aplicação de etiqueta tipo bandeirinha em tafetá 15x45mm bordada com a marca da instituição em duas cores, aplicada em uma das mangas. Tamanhos Adulto P, M, G, GG e XG. Modelo unissex. Arte fornecida pela instituição. Cor e tamanhos a definir em cada pedido. Pedido mínimo de 50 unidades.</t>
  </si>
  <si>
    <t>Camiseta regata feminina (CATMAT 150346): Uniforme escolar, uniforme escolar. DESCRIÇÃO COMPLEMENTAR: Camiseta regata feminina modelo tipo volei, confeccionada em PV, composição 67% Poliéster + 33% viscose. Gramatura 160 g/m². Gola “V”, confeccionada em ribana 220 g/m² com 2 cm de largura, costurada (pregada) em galoneira de 2 agulhas externa e trançado interno, costurada com 4,5 a 5,5 pontos/cm. As cavas das mangas deverão ser confeccionadas em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 no peito e nas costas, tela tamanho A4. Aplicação de etiqueta tipo bandeirinha em tafetá 15x45mm bordada com a bandeira do brasil, aplicada na costura lateral esquerda da camisa. Aplicação de etiqueta tipo bandeirinha em tafetá 15x45mm bordada com a marca da instituição em duas cores, aplicada na costura lateral direita da camisa.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 feminino. Tamanhos a definir em cada pedido. Pedido mínimo de 50 unidades.</t>
  </si>
  <si>
    <t>Camiseta regata masculina (CATMAT 150346): Uniforme escolar, uniforme escolar. DESCRIÇÃO COMPLEMENTAR: Camiseta regata masculina, confeccionada em PV, composição 67% Poliéster + 33% viscose. Gramatura 160 g/m². Gola “O”, confeccionada em ribana 220 g/m² com 2 cm de largura, costurada (pregada) em galoneira de 2 agulhas externa e trançado interno, costurada com 4,5 a 5,5 pontos/cm. As cavas das mangas deverão ser confeccionadas em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 no peito e nas costas, tela tamanho A4. Aplicação de etiqueta tipo bandeirinha em tafetá 15x45mm bordada com a bandeira do brasil, aplicada na costura lateral esquerda da camisa. Aplicação de etiqueta tipo bandeirinha em tafetá 15x45mm bordada com a marca da instituição em duas cores, aplicada na costura lateral direita da camisa.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 masculino. Tamanhos a definir em cada pedido. Pedido mínimo de 50 unidades.</t>
  </si>
  <si>
    <t>Caneca de Cerâmica (CATMAT 439729): Caneca cerâmica, capacidade: 300 ml, altura: 9,50 cm, diâmetro: 8 cm, tipo uso: alimentos líquidos, características adicionais: personalizado. DESCRIÇÃO COMPLEMENTAR: Caneca de Cerâmica: Caneca em cerâmica branca com capacidade para 300 ml personalizada em policromia em toda a face externa, conforme arte a ser encaminhada. Artes diversas fornecidas pela instituição. Pedido mínimo de 50 unidades.</t>
  </si>
  <si>
    <t>Caneca de Plástico (CATMAT 94242): Caneca de plástico, caneca de plástico. DESCRIÇÃO COMPLEMENTAR: Caneca de Plástico: Caneca em polipropileno branco ou acrílico transparente colorido, com capacidade para 400ml personalizada com impressão em policromia nos dois lados diretamente na superfície da caneca. Artes diversas fornecidas pela instituição. Pedido mínimo de 50 unidades.</t>
  </si>
  <si>
    <t>Caneta (CATMAT 460618): Caneta esferográfica, material: alumínio, quantidade cargas: 1 un, material ponta: metal, cor tinta: azul, características adicionais: personalizada conforme modelo. DESCRIÇÃO COMPLEMENTAR: Caneta : Caneta esferográfica com corpo e peças de detalhes em metal. Impressão em 4 cores. Artes diversas fornecidas pela instituição. Pedido mínimo de 100 unidades.</t>
  </si>
  <si>
    <t>Caneta Ecológica (CATMAT 435069): Caneta esferográfica, material: papel reciclado, material ponta: latão com esfera de tungstênio, tipo escrita: média, cor tinta: azul, características adicionais: personalizada conforme modelo. DESCRIÇÃO COMPLEMENTAR: Caneta Ecológica: Caneta Ecológica produzida com corpo em base Papel Kraft nas dimensões 130x8mm, ponteiras em Plástico Reciclado e clipe em madeira de reflorestamento. Impressão serigrafia 1 cor. Artes diversas fornecidas pela instituição. Pedido mínimo de 100 unidades.</t>
  </si>
  <si>
    <t>Capa para processo (CATMAT 304494): Capa processo, material: papel cartão supremo, formato: 220 x 330 mm, gramatura: 240 g,m2, cor: branca, apresentação: folha dupla, características adicionais: timbre e logomarca do órgão. DESCRIÇÃO COMPLEMENTAR: Capa para processo: Capa para processo administrativo em papel cartão supremo 240g/m², medindo 33X23cm fechada e com lombada 3cm, impressão 4/0 cores. Capa com 2 furos para colchetes. Arte fornecida pela instituição. Pedido mínimo de 100 unidades.</t>
  </si>
  <si>
    <t>Cartão de visita (CATMAT 33731): Cartão visita, cartão de visita. DESCRIÇÃO COMPLEMENTAR: Cartão de visita: Cartão de visita em papel couchê fosco 300g/m², tamanho 9X5cm. 4/4 cores. Laminação fosca frente e verso. Artes diversas fornecidas pela instituição. Pedido mínimo de 100 unidades.</t>
  </si>
  <si>
    <t>Cartão/Convite (CATMAT 471386): Cartão convite, material: papel couchê, altura: 148 mm, largura: 210 mm, gramatura: 170 g,m2. DESCRIÇÃO COMPLEMENTAR: Cartão/Convite: Cartão/convite em papel couchê 170g, impressão 4/4 cores, formato aberto A5, formato fechado A6, com uma dobra, acompanhado de envelope branco. Artes diversas fornecidas pela instituição. Pedido mínimo de 50 unidades.</t>
  </si>
  <si>
    <t>Carteira Funcional (CATMAT 401340): Impresso padronizado, material: papel moeda, tipo: filigramado, gramatura: 94 g,m2, comprimento: 190 mm, largura: 65 mm, características adicionais: impressão e conteúdo de fibras conforme modelo, aplicação: documento de identificação funcional. DESCRIÇÃO COMPLEMENTAR: Carteira Funcional: Carteira Funcional em papel moeda de segurança filiseg 90g/m² tamanho aberto 19x6,5cm tamanho fechado 8,5x6cm. 4/4 cores. Impressão de dados variáveis no anverso. Itens de segurança: holografia, hotstamping, filigramas. Acabamento papel picotado, 1 dobra, verniz localizado no anverso. Acompanha envelope em plástico transparente para proteção. Arte fornecida pela instituição. Pedido mínimo de 10 unidades.</t>
  </si>
  <si>
    <t>Cartilha (CATMAT 351908): Impresso padronizado, material: papel couchê fosco 90 gramas, tipo: cartilha, comprimento: 21 cm, largura: 14,80 cm, cor: 4,4, características adicionais: formato fechado,capa couchê 170 gramas,4x4 cores, aplicação: informativo, quantidade páginas: 20. DESCRIÇÃO COMPLEMENTAR: Cartilha: Cartilha em papel couché fosco 90g/m², tamanho fechado A5, 4/4 cores, 20 páginas. Acabamento encadernação grampo. Artes diversas fornecidas pela instituição. Pedido mínimo de 01 unidade.</t>
  </si>
  <si>
    <t>Crachá de identificação (CATMAT 404715): Cartão identificação, material: pvc, comprimento: 54 mm, largura: 86 mm, tipo impressão: laser: frente,verso, fotos digitalizadas, características adicionais: formato retangular, cordão, jacaré, personalizado, espessura: 0,75 mm, aplicação: identificação de funcionários. DESCRIÇÃO COMPLEMENTAR: Crachá de identificação: Crachá de identificação funcional em cartão PVC padrão CR-80 tamanho 54mm X 86 mm X 0,75mm, policromia frente e verso. Película de PVC sobre a impressão para proteção. Furo superior para jacaré. Cordão personalizado 100% poliéster com impressão sublimática dos dois lados. 85cm de comprimento e 25mm de largura. Prendedor tipo jacaré e fixador de solda largura 25mm e argola em metal. Acompanha protetor para crachá em plástico rígido. Incluso serviço de Impressão de dados variáveis frente e verso. Artes diversas fornecidas pela instituição. Pedido mínimo de 01 unidade.</t>
  </si>
  <si>
    <t>Diploma em Papel Moeda (CATMAT 418118): Diploma, material: papel filigranado, tipo impressão: colorida, gramatura: 120 g,m2, comprimento: 297 mm, largura: 210 mm, cor
   branca, características adicionais: conforme modelo do órgão. DESCRIÇÃO COMPLEMENTAR: Diploma em Papel Moeda: Diploma em Papel moeda reagente à luz filiseg 120g/m², formato ofício, impresso em 4/0 cores. Acabamento com itens de segurança: numeração, holografia, hotstamping, filigramas, microletras. Pedido mínimo de 1000 unidades.</t>
  </si>
  <si>
    <t>Ecobag (CATMAT 467653): Bolsa, material: lona 100% algodão, tipo: alça dupla, comprimento: 40 cm, largura: 9 cm, altura: 35 cm. DESCRIÇÃO COMPLEMENTAR: Ecobag: Ecobag em tecido de lona 100% algodão crú com gramatura de 260 gramas por metro linear, com alças reforçadas, costuras reforçadas e ótimo acabamento. Tamanho 40x35cm. Personalizadas com impressão em serigrafia tela tamanho A3 policromia em um dos lados. Artes diversas fornecidas pela instituição. Pedido mínimo de 50 unidades.</t>
  </si>
  <si>
    <t>Estojo (CATMAT 276406): Estojo, material: pvc, comprimento: 23 cm, largura: 7 cm, características adicionais: com ziper, impressão silk screen 3 cores, cor: branca. DESCRIÇÃO COMPLEMENTAR: Estojo: Estojo em nailon cores variadas e impressão serigrafia 4 cores. Tamanho 10x23x7cm. abertura superior em ziper de metal. Aplicação de etiqueta tipo bandeirinha em tafetá 15x45mm bordada com a bandeira do brasil, aplicada na extremidade do estojo. Aplicação de etiqueta tipo bandeirinha em tafetá 15x45mm bordada com a marca da instituição em duas cores, aplicada na outra extremidade. Artes diversas fornecidas pela instituição. Pedido mínimo de 100 unidades.</t>
  </si>
  <si>
    <t>Etiqueta (CATMAT 476185): Etiqueta auto-adesiva, material: papel térmico, cor: branca, altura: 100 mm, largura: 60 mm, apresentação: em bobina. DESCRIÇÃO COMPLEMENTAR: Etiqueta: Etiqueta em papel adesivo, tamanho 100mmX60mm, impressão em 4/0 cores. Artes diversas fornecidas pela instituição. Rolo com 2000 etiquetas. Pedido mínimo de 1 rolo.</t>
  </si>
  <si>
    <t>Rolo</t>
  </si>
  <si>
    <t>Faixa em Lona (CATMAT 476724): Faixa divulgação de eventos, material: lona vinílica, comprimento: 3,20 m, largura: 0,85 m, quantidade cores: 4,0, aplicação: eventos, características adicionais: acabamento em ilhóis. DESCRIÇÃO COMPLEMENTAR: Faixa em Lona Vinílica: Faixa em lona vinílica tamanho 3,2x0,85m, impresso em policromia. Acabamento ilhós com reforço nas extremidades. Artes diversas fornecidas pela instituição. Pedido mínimo de 1 unidade.</t>
  </si>
  <si>
    <t>Folder (CATMAT 420597): Impresso padronizado, material: papel couchê, tipo: folder, gramatura: 120 g,m2, comprimento: 297 mm, largura: 210 mm, cor: 4,4, características adicionais: impressão frente,verso, vincado, 2 dobras. DESCRIÇÃO COMPLEMENTAR: Folder: Folder papel couché fosco 120g/m², formato aberto A4, formato fechado 99x210mm. Impresso em 4/4 cores, com até 2 dobras. Artes diversas fornecidas pela instituição. Pedido mínimo de 100 unidades.</t>
  </si>
  <si>
    <t>Impressão de Apostila (CATMAT 261501): Impresso padronizado, material: papel offset, tipo: apostila, gramatura: 75 g,m2, comprimento: 280 mm, largura: 210 mm, cor: 1,1, características adicionais: acabamento conjunto com furos de arquivo, aplicação: curso de capacitação de agentes, fiscais, técnicos, quantidade páginas: aproximadamente 100. DESCRIÇÃO COMPLEMENTAR: Impressão de Apostila: Impressão de Apostila escolar com capa em PP 0,30 transparente e contra-capa em PP 0,30 preto. Miolo em papel offset 75g/m² tamanho A4 impresso 4/0 cores. Até 100 páginas. Encardenação aspiral. Artes diversas fornecidas pela instituição. Pedido mínimo de 50 unidades.</t>
  </si>
  <si>
    <t>Impressão de Livros (CATMAT 150515): "livro", livro. DESCRIÇÃO COMPLENTAR: Impressão de Livros: Impressão de Livros com capa em papel cartão supremo duplex 300g/m² formato fechado A5 4/0 cores laminação fosca. Miolo em papel offset 90g/m² 1/1 cor. Máximo de 300 páginas. Acabamento encadernação costura lombada quadrada. Artes diversas fornecidas pela instituição. Pedido mínimo de 500 unidades.</t>
  </si>
  <si>
    <t>Marcador de livros (CATMAT 65978): Marcador de livro, marcador de livro. DESCRIÇÃO COMPLEMENTAR: Marcador de livros: Papel couché fosco 250g, Dimensão 5x15 cm, 4/4 cores, inclui faca de corte. Pedido Mínimo de 1 unidade.</t>
  </si>
  <si>
    <t>Mochila Saco (CATMAT 466971): Sacola, material: 100% poliéster, largura: 30 cm, cor: prata, material alça: cordão, características adicionais: conforme modelo, altura: 43 cm, tipo: mochila. DESCRIÇÃO COMPLEMENTAR: Mochila Saco: Mochila Saco confeccionada em náilon 1246 cores variadas, tamanho 43x30cm, impressão serigrafia 4 cores, costuras reforçadas, alças cordão náilon cor preta. Aplicação de etiqueta tipo bandeirinha em tafetá 15x45mm bordada com a bandeira do brasil na lateral da bolsa. Pedido mínimo de 50 unidades.</t>
  </si>
  <si>
    <t>Painel lona 6x2m (CATSER 17353): Serviço gráfico - policromia. DESCRIÇÃO COMPLEMENTAR: Painel de Auditório: Impressão digital colorida em lona vinílica 300g, resolução 300 dpi, medidas 6m x 2 m. Acabamento com reforço e ilhoses. Pedido Mínimo de 1 unidade.</t>
  </si>
  <si>
    <r>
      <rPr>
        <rFont val="Times New Roman, serif"/>
        <b/>
        <color rgb="FF000000"/>
        <sz val="11.0"/>
      </rPr>
      <t>Painel papel 3x2m (</t>
    </r>
    <r>
      <rPr>
        <rFont val="Times New Roman, serif"/>
        <b/>
        <color rgb="FFFF0000"/>
        <sz val="11.0"/>
      </rPr>
      <t>CATSER</t>
    </r>
    <r>
      <rPr>
        <rFont val="Times New Roman, serif"/>
        <b/>
        <color rgb="FF000000"/>
        <sz val="11.0"/>
      </rPr>
      <t xml:space="preserve"> 24902): Serviços de plotagem. DESCRIÇÃO COMPLEMENTAR: Painel em papel 3x2m. Impressão digital colorida, resolução 300 dpi, medidas 3m x 2 m. Pedido Mínimo de 1 unidade.</t>
    </r>
  </si>
  <si>
    <t>Panfletos (CATMAT 463323): Impresso padronizado, material: papel couchê liso, tipo: panfleto, gramatura: 90 g,m2, comprimento: 21 cm, largura: 15 cm, cor: 4,4, aplicação: divulgação institucional. DESCRIÇÃO COMPLEMENTAR: Panfletos: Panfletos em papel couchê 90g/m². Tamanho 21x15cm. 4/4 cores. Artes diversas fornecidas pela instituição. Pedido mínimo de 100 unidades.</t>
  </si>
  <si>
    <t>Pasta para Arquivo (CATMAT 473490): Pasta arquivo, material: papel cartão, largura: 23 cm, altura: 32,5 cm, gramatura: 250 g,m2, aplicação: arquivo de documento, impressão: 1,0. DESCRIÇÃO COMPLEMENTAR: Pasta para Arquivo: Pasta arquivo para documentação de alunos e servidores, em papel cartão 250g/m², largura 23x32,5 cm, 1/0 cor, 1 bolso interno. Artes diversas fornecidas pela instituição. Pedido mínimo de 500 unidades</t>
  </si>
  <si>
    <t>Pasta Para eventos (CATMAT 452328): Pasta eventos, material: papel triplex, altura: 320 mm, características adicionais: bolso interno, gramatura: 250 g,m2, cor: 4 x 0, largura: 240 mm, aplicação: eventos , seminários. DESCRIÇÃO COMPLEMENTAR: Pasta Para eventos: Pasta para eventos em papel cartão duplex 250g/m². Formato fechado 23x31cm. 4/0 cores. Laminação fosca. 1 Bolso interno. Artes diversas fornecidas pela instituição. Pedido mínimo de 100 unidades.</t>
  </si>
  <si>
    <t>Pin de Metal (CATMAT 467012): Botom, material: metal, finalidade: identificação do órgão, características adicionais: fecho tipo borboleta, comprimento: 20 mm, largura: 17 mm, acabamento: gravação esmaltada e fundido em baixo relevo. DESCRIÇÃO COMPLEMENTAR: Pin de Metal: Pin de Metal personalizado, com gravação do logo em alto ou baixo relevo, recorte especial, resinado, esmaltado, banho prateado, aplicação de pino e fecho borboleta. Pedido mínimo de 200 unidades.</t>
  </si>
  <si>
    <t>Placa de patrimônio (CATMAT 474913): Etiqueta adesiva, material: poliéster, largura: 50 mm, comprimento: 21 mm, aplicação: tombamento, formato: retangular, tipo: transparente, características adicionais: auto-adesiva, c, adesivo acrílico permanente, apresentação: 1 carreira. DESCRIÇÃO COMPLEMENTAR: Placa etiqueta de tombamento autoadesiva em micropartícula de alumínio (refletiva) com película poliéster transparente sobre impressão, medidas 5,0 x 2,0 cm, impressão em 1/0 cor, com sistema de numeração, sem código de barra.</t>
  </si>
  <si>
    <t>Porta crachá (CATMAT 461688): Protetor crachá, material: pvc cristal, comprimento: 17 cm, características adicionais: com cordão de náilon, na cor preta, espessura: 0,15 mm, largura: 11,50 cm. DESCRIÇÃO COMPLEMENTAR: Porta crachá: Porta crachá para eventos, tipo bolsa protetora para crachá de papel, feito de envelope plástico PVC cristal transparente formato A6 vertical, perfurado nas extremidades superiores, com aplicação de 60cm de cordão de nylon preto de 4mm. Pedido mínimo de 100 unidades.</t>
  </si>
  <si>
    <t>Revista (CATSER 17353): Serviço gráfico - policromia. DESCRIÇÃO COMPLEMENTAR: Revista: Revista com Miolo em Papel couchê fosco 75g/m², tamanho fechado A4. 4/4 cores. 48 páginas. Capa em Papel couchê brilho 240g/m² tamanho fechado A4, 4/4 cores, laminação brilho. Encadernação grampo lombada canoa. Artes diversas fornecidas pela instituição. Pedido mínimo de 1000 Unidades.</t>
  </si>
  <si>
    <t>Squeeze (CATMAT 418196): Garrafa, material: plástico, capacidade: 500 ml, aplicação: água, características adicionais: tampa roscada,personalizada conforme modelo, tipo: squeeze. DESCRIÇÃO COMPLENTAR: Squeeze: Garrafa tipo Squeeze capacidade 500ml. Polietileno de alta e baixa densidade atóxico. Válvula em PVC. Personalizada com impressão em policromia nos dois lados diretamente na superfície da caneca. Artes e cores diversas fornecidas pela instituição. Pedido mínimo de 100 unidades.</t>
  </si>
  <si>
    <t>PREÇO MÁXIMO ACEITÁVEL PELA ADMINISTRAÇÃO</t>
  </si>
  <si>
    <r>
      <rPr>
        <rFont val="Arial"/>
        <b/>
        <color rgb="FF000000"/>
        <sz val="10.0"/>
      </rPr>
      <t>Objeto:</t>
    </r>
    <r>
      <rPr>
        <rFont val="Calibri"/>
        <b val="0"/>
        <color rgb="FF000000"/>
        <sz val="11.0"/>
      </rPr>
      <t xml:space="preserve"> Aquisição de Gêneros Alimentícios para Reitoria e Todos os Campi do IF Sertão - PE</t>
    </r>
  </si>
  <si>
    <t>Preço Unitário</t>
  </si>
  <si>
    <t>Preço Total</t>
  </si>
  <si>
    <t>Açúcar Cristal</t>
  </si>
  <si>
    <t>Café moído</t>
  </si>
  <si>
    <t>Biscoito Sal</t>
  </si>
  <si>
    <t>Biscoito Doce</t>
  </si>
  <si>
    <t>Leite em pó</t>
  </si>
  <si>
    <t>Fécula de mandioca</t>
  </si>
  <si>
    <t>Flocão de milho</t>
  </si>
  <si>
    <t>Adoçante</t>
  </si>
  <si>
    <t>Manteiga</t>
  </si>
  <si>
    <t>Óleo de Soja</t>
  </si>
  <si>
    <t>Valor Total da Aquisição / Contratação</t>
  </si>
  <si>
    <r>
      <rPr>
        <rFont val="Arial"/>
        <b/>
        <color rgb="FF000000"/>
        <sz val="10.0"/>
      </rPr>
      <t>Objeto:</t>
    </r>
    <r>
      <rPr>
        <rFont val="Calibri"/>
        <b val="0"/>
        <color rgb="FF000000"/>
        <sz val="11.0"/>
      </rPr>
      <t xml:space="preserve"> Serviços G´raficos do IF Sertão - PE</t>
    </r>
  </si>
  <si>
    <r>
      <rPr>
        <rFont val="Times New Roman, serif"/>
        <b/>
        <color rgb="FF000000"/>
        <sz val="11.0"/>
      </rPr>
      <t>Painel papel 3x2m (</t>
    </r>
    <r>
      <rPr>
        <rFont val="Times New Roman, serif"/>
        <b/>
        <color rgb="FFFF0000"/>
        <sz val="11.0"/>
      </rPr>
      <t>CATSER</t>
    </r>
    <r>
      <rPr>
        <rFont val="Times New Roman, serif"/>
        <b/>
        <color rgb="FF000000"/>
        <sz val="11.0"/>
      </rPr>
      <t xml:space="preserve"> 24902): Serviços de plotagem. DESCRIÇÃO COMPLEMENTAR: Painel em papel 3x2m. Impressão digital colorida, resolução 300 dpi, medidas 3m x 2 m. Pedido Mínimo de 1 unidade.</t>
    </r>
  </si>
  <si>
    <t>Valor Total da Contratação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</si>
</sst>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_ ;[RED]\-#,##0\ "/>
    <numFmt numFmtId="165" formatCode="[$R$-416]\ #,##0.00;[RED]\-[$R$-416]\ #,##0.00"/>
  </numFmts>
  <fonts count="11">
    <font>
      <sz val="11.0"/>
      <color rgb="FF000000"/>
      <name val="Arial"/>
      <scheme val="minor"/>
    </font>
    <font>
      <b/>
      <sz val="10.0"/>
      <color rgb="FF000000"/>
      <name val="Arial"/>
    </font>
    <font/>
    <font>
      <sz val="11.0"/>
      <color rgb="FF000000"/>
      <name val="Calibri"/>
    </font>
    <font>
      <b/>
      <sz val="9.0"/>
      <color rgb="FFFFFFFF"/>
      <name val="Arial"/>
    </font>
    <font>
      <sz val="11.0"/>
      <color rgb="FF000000"/>
      <name val="Times New Roman"/>
    </font>
    <font>
      <b/>
      <sz val="11.0"/>
      <color rgb="FF000000"/>
      <name val="Times New Roman"/>
    </font>
    <font>
      <sz val="10.0"/>
      <color rgb="FF000000"/>
      <name val="Times New Roman"/>
    </font>
    <font>
      <sz val="9.0"/>
      <color rgb="FF000000"/>
      <name val="Arial"/>
    </font>
    <font>
      <b/>
      <sz val="9.0"/>
      <color rgb="FF000000"/>
      <name val="Arial"/>
    </font>
    <font>
      <b/>
      <sz val="11.0"/>
      <color rgb="FF000000"/>
      <name val="Arial"/>
    </font>
  </fonts>
  <fills count="15">
    <fill>
      <patternFill patternType="none"/>
    </fill>
    <fill>
      <patternFill patternType="lightGray"/>
    </fill>
    <fill>
      <patternFill patternType="solid">
        <fgColor rgb="FF00B0F0"/>
        <bgColor rgb="FF00B0F0"/>
      </patternFill>
    </fill>
    <fill>
      <patternFill patternType="solid">
        <fgColor rgb="FF000000"/>
        <bgColor rgb="FF000000"/>
      </patternFill>
    </fill>
    <fill>
      <patternFill patternType="solid">
        <fgColor rgb="FF000099"/>
        <bgColor rgb="FF000099"/>
      </patternFill>
    </fill>
    <fill>
      <patternFill patternType="solid">
        <fgColor rgb="FF009900"/>
        <bgColor rgb="FF009900"/>
      </patternFill>
    </fill>
    <fill>
      <patternFill patternType="solid">
        <fgColor rgb="FFFFFFFF"/>
        <bgColor rgb="FFFFFFFF"/>
      </patternFill>
    </fill>
    <fill>
      <patternFill patternType="solid">
        <fgColor rgb="FFF2F2F2"/>
        <bgColor rgb="FFF2F2F2"/>
      </patternFill>
    </fill>
    <fill>
      <patternFill patternType="solid">
        <fgColor rgb="FF99FFCC"/>
        <bgColor rgb="FF99FFCC"/>
      </patternFill>
    </fill>
    <fill>
      <patternFill patternType="solid">
        <fgColor rgb="FFD9D9D9"/>
        <bgColor rgb="FFD9D9D9"/>
      </patternFill>
    </fill>
    <fill>
      <patternFill patternType="solid">
        <fgColor theme="0"/>
        <bgColor theme="0"/>
      </patternFill>
    </fill>
    <fill>
      <patternFill patternType="solid">
        <fgColor rgb="FFFF6600"/>
        <bgColor rgb="FFFF6600"/>
      </patternFill>
    </fill>
    <fill>
      <patternFill patternType="solid">
        <fgColor rgb="FFFFFF66"/>
        <bgColor rgb="FFFFFF66"/>
      </patternFill>
    </fill>
    <fill>
      <patternFill patternType="solid">
        <fgColor rgb="FFCC9900"/>
        <bgColor rgb="FFCC9900"/>
      </patternFill>
    </fill>
    <fill>
      <patternFill patternType="solid">
        <fgColor rgb="FFFFFF00"/>
        <bgColor rgb="FFFFFF00"/>
      </patternFill>
    </fill>
  </fills>
  <borders count="9">
    <border/>
    <border>
      <left/>
      <top/>
      <bottom/>
    </border>
    <border>
      <top/>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bottom" wrapText="0"/>
    </xf>
    <xf borderId="2" fillId="0" fontId="2" numFmtId="0" xfId="0" applyBorder="1" applyFont="1"/>
    <xf borderId="3" fillId="2" fontId="1" numFmtId="0" xfId="0" applyAlignment="1" applyBorder="1" applyFont="1">
      <alignment horizontal="center" shrinkToFit="0" vertical="bottom" wrapText="0"/>
    </xf>
    <xf borderId="0" fillId="0" fontId="3" numFmtId="4" xfId="0" applyAlignment="1" applyFont="1" applyNumberFormat="1">
      <alignment horizontal="right" shrinkToFit="0" vertical="bottom" wrapText="0"/>
    </xf>
    <xf borderId="0" fillId="0" fontId="1" numFmtId="0" xfId="0" applyAlignment="1" applyFont="1">
      <alignment horizontal="left" shrinkToFit="0" vertical="bottom" wrapText="0"/>
    </xf>
    <xf borderId="4" fillId="3" fontId="4" numFmtId="0" xfId="0" applyAlignment="1" applyBorder="1" applyFill="1" applyFont="1">
      <alignment horizontal="center" shrinkToFit="0" vertical="bottom" wrapText="0"/>
    </xf>
    <xf borderId="4" fillId="4" fontId="4" numFmtId="0" xfId="0" applyAlignment="1" applyBorder="1" applyFill="1" applyFont="1">
      <alignment horizontal="center" shrinkToFit="0" vertical="bottom" wrapText="1"/>
    </xf>
    <xf borderId="4" fillId="5" fontId="4" numFmtId="0" xfId="0" applyAlignment="1" applyBorder="1" applyFill="1" applyFont="1">
      <alignment horizontal="center" shrinkToFit="0" vertical="bottom" wrapText="0"/>
    </xf>
    <xf borderId="4" fillId="0" fontId="5" numFmtId="0" xfId="0" applyAlignment="1" applyBorder="1" applyFont="1">
      <alignment horizontal="center" shrinkToFit="0" vertical="top" wrapText="0"/>
    </xf>
    <xf borderId="4" fillId="0" fontId="6" numFmtId="0" xfId="0" applyAlignment="1" applyBorder="1" applyFont="1">
      <alignment shrinkToFit="0" vertical="top" wrapText="0"/>
    </xf>
    <xf borderId="4" fillId="0" fontId="7" numFmtId="0" xfId="0" applyAlignment="1" applyBorder="1" applyFont="1">
      <alignment horizontal="center" shrinkToFit="0" vertical="top" wrapText="0"/>
    </xf>
    <xf borderId="4" fillId="0" fontId="7" numFmtId="164" xfId="0" applyAlignment="1" applyBorder="1" applyFont="1" applyNumberFormat="1">
      <alignment horizontal="center" shrinkToFit="0" vertical="top" wrapText="0"/>
    </xf>
    <xf borderId="4" fillId="6" fontId="7" numFmtId="2" xfId="0" applyAlignment="1" applyBorder="1" applyFill="1" applyFont="1" applyNumberFormat="1">
      <alignment horizontal="center" shrinkToFit="0" vertical="bottom" wrapText="0"/>
    </xf>
    <xf borderId="4" fillId="7" fontId="7" numFmtId="165" xfId="0" applyAlignment="1" applyBorder="1" applyFill="1" applyFont="1" applyNumberFormat="1">
      <alignment horizontal="center" shrinkToFit="0" vertical="bottom" wrapText="0"/>
    </xf>
    <xf borderId="4" fillId="8" fontId="7" numFmtId="165" xfId="0" applyAlignment="1" applyBorder="1" applyFill="1" applyFont="1" applyNumberFormat="1">
      <alignment horizontal="center" shrinkToFit="0" vertical="bottom" wrapText="0"/>
    </xf>
    <xf borderId="4" fillId="8" fontId="7" numFmtId="2" xfId="0" applyAlignment="1" applyBorder="1" applyFont="1" applyNumberFormat="1">
      <alignment horizontal="center" shrinkToFit="0" vertical="bottom" wrapText="0"/>
    </xf>
    <xf borderId="4" fillId="9" fontId="7" numFmtId="2" xfId="0" applyAlignment="1" applyBorder="1" applyFill="1" applyFont="1" applyNumberFormat="1">
      <alignment horizontal="center" shrinkToFit="0" vertical="bottom" wrapText="0"/>
    </xf>
    <xf borderId="4" fillId="0" fontId="7" numFmtId="2" xfId="0" applyAlignment="1" applyBorder="1" applyFont="1" applyNumberFormat="1">
      <alignment horizontal="center" shrinkToFit="0" vertical="bottom" wrapText="0"/>
    </xf>
    <xf borderId="4" fillId="0" fontId="6" numFmtId="0" xfId="0" applyAlignment="1" applyBorder="1" applyFont="1">
      <alignment shrinkToFit="0" vertical="top" wrapText="1"/>
    </xf>
    <xf borderId="4" fillId="6" fontId="7" numFmtId="2" xfId="0" applyAlignment="1" applyBorder="1" applyFont="1" applyNumberFormat="1">
      <alignment horizontal="center" shrinkToFit="0" vertical="bottom" wrapText="1"/>
    </xf>
    <xf borderId="4" fillId="10" fontId="7" numFmtId="2" xfId="0" applyAlignment="1" applyBorder="1" applyFill="1" applyFont="1" applyNumberFormat="1">
      <alignment horizontal="center" shrinkToFit="0" vertical="bottom" wrapText="0"/>
    </xf>
    <xf borderId="4" fillId="8" fontId="7" numFmtId="2" xfId="0" applyAlignment="1" applyBorder="1" applyFont="1" applyNumberFormat="1">
      <alignment horizontal="center" shrinkToFit="0" vertical="bottom" wrapText="1"/>
    </xf>
    <xf borderId="1" fillId="2" fontId="1" numFmtId="0" xfId="0" applyAlignment="1" applyBorder="1" applyFont="1">
      <alignment horizontal="center" shrinkToFit="0" vertical="bottom" wrapText="0"/>
    </xf>
    <xf borderId="4" fillId="11" fontId="4" numFmtId="0" xfId="0" applyAlignment="1" applyBorder="1" applyFill="1" applyFont="1">
      <alignment horizontal="center" shrinkToFit="0" vertical="bottom" wrapText="0"/>
    </xf>
    <xf borderId="4" fillId="0" fontId="8" numFmtId="0" xfId="0" applyAlignment="1" applyBorder="1" applyFont="1">
      <alignment horizontal="center" shrinkToFit="0" vertical="bottom" wrapText="0"/>
    </xf>
    <xf borderId="4" fillId="0" fontId="8" numFmtId="0" xfId="0" applyAlignment="1" applyBorder="1" applyFont="1">
      <alignment horizontal="left" shrinkToFit="0" vertical="bottom" wrapText="0"/>
    </xf>
    <xf borderId="4" fillId="0" fontId="8" numFmtId="164" xfId="0" applyAlignment="1" applyBorder="1" applyFont="1" applyNumberFormat="1">
      <alignment horizontal="center" shrinkToFit="0" vertical="bottom" wrapText="0"/>
    </xf>
    <xf borderId="4" fillId="7" fontId="8" numFmtId="165" xfId="0" applyAlignment="1" applyBorder="1" applyFont="1" applyNumberFormat="1">
      <alignment horizontal="center" shrinkToFit="0" vertical="bottom" wrapText="0"/>
    </xf>
    <xf borderId="4" fillId="8" fontId="8" numFmtId="0" xfId="0" applyAlignment="1" applyBorder="1" applyFont="1">
      <alignment horizontal="center" shrinkToFit="0" vertical="bottom" wrapText="0"/>
    </xf>
    <xf borderId="5" fillId="5" fontId="4" numFmtId="0" xfId="0" applyAlignment="1" applyBorder="1" applyFont="1">
      <alignment horizontal="center" shrinkToFit="0" vertical="bottom" wrapText="0"/>
    </xf>
    <xf borderId="6" fillId="0" fontId="2" numFmtId="0" xfId="0" applyBorder="1" applyFont="1"/>
    <xf borderId="7" fillId="0" fontId="2" numFmtId="0" xfId="0" applyBorder="1" applyFont="1"/>
    <xf borderId="4" fillId="12" fontId="8" numFmtId="0" xfId="0" applyAlignment="1" applyBorder="1" applyFill="1" applyFont="1">
      <alignment horizontal="center" shrinkToFit="0" vertical="bottom" wrapText="0"/>
    </xf>
    <xf borderId="0" fillId="0" fontId="8" numFmtId="0" xfId="0" applyAlignment="1" applyFont="1">
      <alignment horizontal="center" shrinkToFit="0" vertical="top" wrapText="0"/>
    </xf>
    <xf borderId="0" fillId="0" fontId="9" numFmtId="0" xfId="0" applyAlignment="1" applyFont="1">
      <alignment shrinkToFit="0" vertical="top" wrapText="0"/>
    </xf>
    <xf borderId="4" fillId="0" fontId="8" numFmtId="0" xfId="0" applyAlignment="1" applyBorder="1" applyFont="1">
      <alignment horizontal="center" shrinkToFit="0" vertical="top" wrapText="0"/>
    </xf>
    <xf borderId="4" fillId="0" fontId="8" numFmtId="164" xfId="0" applyAlignment="1" applyBorder="1" applyFont="1" applyNumberFormat="1">
      <alignment horizontal="center" shrinkToFit="0" vertical="top" wrapText="0"/>
    </xf>
    <xf borderId="8" fillId="7" fontId="8" numFmtId="165" xfId="0" applyAlignment="1" applyBorder="1" applyFont="1" applyNumberFormat="1">
      <alignment horizontal="center" shrinkToFit="0" vertical="bottom" wrapText="0"/>
    </xf>
    <xf borderId="4" fillId="8" fontId="8" numFmtId="165" xfId="0" applyAlignment="1" applyBorder="1" applyFont="1" applyNumberFormat="1">
      <alignment horizontal="center" shrinkToFit="0" vertical="bottom" wrapText="0"/>
    </xf>
    <xf borderId="4" fillId="0" fontId="9" numFmtId="0" xfId="0" applyAlignment="1" applyBorder="1" applyFont="1">
      <alignment shrinkToFit="0" vertical="top" wrapText="0"/>
    </xf>
    <xf borderId="4" fillId="0" fontId="9" numFmtId="0" xfId="0" applyAlignment="1" applyBorder="1" applyFont="1">
      <alignment shrinkToFit="0" vertical="top" wrapText="1"/>
    </xf>
    <xf borderId="5" fillId="13" fontId="10" numFmtId="0" xfId="0" applyAlignment="1" applyBorder="1" applyFill="1" applyFont="1">
      <alignment horizontal="center" shrinkToFit="0" vertical="bottom" wrapText="0"/>
    </xf>
    <xf borderId="4" fillId="14" fontId="9" numFmtId="165" xfId="0" applyAlignment="1" applyBorder="1" applyFill="1" applyFont="1" applyNumberFormat="1">
      <alignment horizontal="center" shrinkToFit="0" vertical="bottom" wrapText="0"/>
    </xf>
  </cellXfs>
  <cellStyles count="1">
    <cellStyle xfId="0" name="Normal" builtinId="0"/>
  </cellStyles>
  <dxfs count="1">
    <dxf>
      <font>
        <color rgb="FFCC0000"/>
        <name val="Arial"/>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75"/>
    <col customWidth="1" min="2" max="2" width="25.38"/>
    <col customWidth="1" min="3" max="3" width="10.13"/>
    <col customWidth="1" min="4" max="4" width="7.88"/>
    <col customWidth="1" min="5" max="5" width="7.75"/>
    <col customWidth="1" min="6" max="6" width="12.38"/>
    <col customWidth="1" min="7" max="7" width="8.88"/>
    <col customWidth="1" min="8" max="8" width="7.75"/>
    <col customWidth="1" min="9" max="9" width="8.0"/>
    <col customWidth="1" min="10" max="10" width="12.75"/>
    <col customWidth="1" min="11" max="11" width="11.88"/>
    <col customWidth="1" min="12" max="20" width="8.63"/>
  </cols>
  <sheetData>
    <row r="1" ht="13.5" customHeight="1">
      <c r="A1" s="1" t="s">
        <v>0</v>
      </c>
      <c r="B1" s="2"/>
      <c r="C1" s="2"/>
      <c r="D1" s="2"/>
      <c r="E1" s="2"/>
      <c r="F1" s="2"/>
      <c r="G1" s="2"/>
      <c r="H1" s="2"/>
      <c r="I1" s="2"/>
      <c r="J1" s="3"/>
    </row>
    <row r="2" ht="13.5" customHeight="1">
      <c r="I2" s="4"/>
    </row>
    <row r="3" ht="13.5" customHeight="1">
      <c r="A3" s="5" t="s">
        <v>1</v>
      </c>
    </row>
    <row r="4" ht="13.5" customHeight="1">
      <c r="I4" s="4"/>
    </row>
    <row r="5">
      <c r="A5" s="6" t="s">
        <v>2</v>
      </c>
      <c r="B5" s="6" t="s">
        <v>3</v>
      </c>
      <c r="C5" s="6" t="s">
        <v>4</v>
      </c>
      <c r="D5" s="6" t="s">
        <v>5</v>
      </c>
      <c r="E5" s="7" t="s">
        <v>6</v>
      </c>
      <c r="F5" s="7" t="s">
        <v>7</v>
      </c>
      <c r="G5" s="7" t="s">
        <v>8</v>
      </c>
      <c r="H5" s="7" t="s">
        <v>8</v>
      </c>
      <c r="I5" s="7" t="s">
        <v>8</v>
      </c>
      <c r="J5" s="8" t="s">
        <v>9</v>
      </c>
      <c r="K5" s="8" t="s">
        <v>10</v>
      </c>
    </row>
    <row r="6" ht="13.5" customHeight="1">
      <c r="A6" s="9">
        <v>1.0</v>
      </c>
      <c r="B6" s="10" t="s">
        <v>11</v>
      </c>
      <c r="C6" s="11" t="s">
        <v>12</v>
      </c>
      <c r="D6" s="12">
        <v>1840.0</v>
      </c>
      <c r="E6" s="13" t="s">
        <v>13</v>
      </c>
      <c r="F6" s="13">
        <v>120.0</v>
      </c>
      <c r="G6" s="13">
        <v>98.99</v>
      </c>
      <c r="H6" s="13">
        <v>80.0</v>
      </c>
      <c r="I6" s="13">
        <v>56.93</v>
      </c>
      <c r="J6" s="14">
        <f t="shared" ref="J6:J8" si="1">SUM(E6:I6)/4</f>
        <v>88.98</v>
      </c>
      <c r="K6" s="15">
        <f t="shared" ref="K6:K50" si="2">D6*J6</f>
        <v>163723.2</v>
      </c>
    </row>
    <row r="7" ht="13.5" customHeight="1">
      <c r="A7" s="9">
        <v>2.0</v>
      </c>
      <c r="B7" s="10" t="s">
        <v>14</v>
      </c>
      <c r="C7" s="11" t="s">
        <v>4</v>
      </c>
      <c r="D7" s="12">
        <v>5351.0</v>
      </c>
      <c r="E7" s="13" t="s">
        <v>15</v>
      </c>
      <c r="F7" s="13">
        <v>45.0</v>
      </c>
      <c r="G7" s="13">
        <v>38.0</v>
      </c>
      <c r="H7" s="13">
        <v>33.0</v>
      </c>
      <c r="I7" s="13">
        <v>29.0</v>
      </c>
      <c r="J7" s="14">
        <f t="shared" si="1"/>
        <v>36.25</v>
      </c>
      <c r="K7" s="15">
        <f t="shared" si="2"/>
        <v>193973.75</v>
      </c>
    </row>
    <row r="8" ht="13.5" customHeight="1">
      <c r="A8" s="9">
        <v>3.0</v>
      </c>
      <c r="B8" s="10" t="s">
        <v>16</v>
      </c>
      <c r="C8" s="11" t="s">
        <v>4</v>
      </c>
      <c r="D8" s="12">
        <v>1011.0</v>
      </c>
      <c r="E8" s="13" t="s">
        <v>15</v>
      </c>
      <c r="F8" s="13">
        <v>50.0</v>
      </c>
      <c r="G8" s="13">
        <v>62.0</v>
      </c>
      <c r="H8" s="13">
        <v>43.75</v>
      </c>
      <c r="I8" s="13">
        <v>51.95</v>
      </c>
      <c r="J8" s="14">
        <f t="shared" si="1"/>
        <v>51.925</v>
      </c>
      <c r="K8" s="15">
        <f t="shared" si="2"/>
        <v>52496.175</v>
      </c>
    </row>
    <row r="9" ht="13.5" customHeight="1">
      <c r="A9" s="9">
        <v>4.0</v>
      </c>
      <c r="B9" s="10" t="s">
        <v>17</v>
      </c>
      <c r="C9" s="11" t="s">
        <v>4</v>
      </c>
      <c r="D9" s="12">
        <v>644.0</v>
      </c>
      <c r="E9" s="16">
        <v>100.0</v>
      </c>
      <c r="F9" s="13">
        <v>100.0</v>
      </c>
      <c r="G9" s="13">
        <v>66.65</v>
      </c>
      <c r="H9" s="13">
        <v>73.0</v>
      </c>
      <c r="I9" s="13">
        <v>38.0</v>
      </c>
      <c r="J9" s="14">
        <f>SUM(E9:I9)/5</f>
        <v>75.53</v>
      </c>
      <c r="K9" s="15">
        <f t="shared" si="2"/>
        <v>48641.32</v>
      </c>
    </row>
    <row r="10" ht="13.5" customHeight="1">
      <c r="A10" s="9">
        <v>5.0</v>
      </c>
      <c r="B10" s="10" t="s">
        <v>18</v>
      </c>
      <c r="C10" s="11" t="s">
        <v>4</v>
      </c>
      <c r="D10" s="12">
        <v>3140.0</v>
      </c>
      <c r="E10" s="13">
        <v>39.9</v>
      </c>
      <c r="F10" s="17">
        <v>55.0</v>
      </c>
      <c r="G10" s="13">
        <v>31.0</v>
      </c>
      <c r="H10" s="13" t="s">
        <v>15</v>
      </c>
      <c r="I10" s="13" t="s">
        <v>15</v>
      </c>
      <c r="J10" s="14">
        <f>SUM(E10:I10)/3</f>
        <v>41.96666667</v>
      </c>
      <c r="K10" s="15">
        <f t="shared" si="2"/>
        <v>131775.3333</v>
      </c>
    </row>
    <row r="11" ht="13.5" customHeight="1">
      <c r="A11" s="9">
        <v>6.0</v>
      </c>
      <c r="B11" s="10" t="s">
        <v>19</v>
      </c>
      <c r="C11" s="11" t="s">
        <v>20</v>
      </c>
      <c r="D11" s="12">
        <v>18194.0</v>
      </c>
      <c r="E11" s="16">
        <v>8.0</v>
      </c>
      <c r="F11" s="13">
        <v>8.0</v>
      </c>
      <c r="G11" s="13">
        <v>6.3</v>
      </c>
      <c r="H11" s="13">
        <v>4.75</v>
      </c>
      <c r="I11" s="13" t="s">
        <v>15</v>
      </c>
      <c r="J11" s="14">
        <f>SUM(E11:I11)/4</f>
        <v>6.7625</v>
      </c>
      <c r="K11" s="15">
        <f t="shared" si="2"/>
        <v>123036.925</v>
      </c>
    </row>
    <row r="12" ht="13.5" customHeight="1">
      <c r="A12" s="9">
        <v>7.0</v>
      </c>
      <c r="B12" s="10" t="s">
        <v>21</v>
      </c>
      <c r="C12" s="11" t="s">
        <v>4</v>
      </c>
      <c r="D12" s="12">
        <v>2606.0</v>
      </c>
      <c r="E12" s="13" t="s">
        <v>15</v>
      </c>
      <c r="F12" s="13" t="s">
        <v>15</v>
      </c>
      <c r="G12" s="13">
        <v>79.0</v>
      </c>
      <c r="H12" s="13">
        <v>40.0</v>
      </c>
      <c r="I12" s="13">
        <v>97.39</v>
      </c>
      <c r="J12" s="14">
        <f>MEDIAN(E12:I12)</f>
        <v>79</v>
      </c>
      <c r="K12" s="15">
        <f t="shared" si="2"/>
        <v>205874</v>
      </c>
    </row>
    <row r="13" ht="13.5" customHeight="1">
      <c r="A13" s="9">
        <v>8.0</v>
      </c>
      <c r="B13" s="10" t="s">
        <v>22</v>
      </c>
      <c r="C13" s="11" t="s">
        <v>4</v>
      </c>
      <c r="D13" s="12">
        <v>7288.0</v>
      </c>
      <c r="E13" s="13">
        <v>16.9</v>
      </c>
      <c r="F13" s="17">
        <v>22.0</v>
      </c>
      <c r="G13" s="13">
        <v>12.0</v>
      </c>
      <c r="H13" s="13">
        <v>16.0</v>
      </c>
      <c r="I13" s="13">
        <v>14.9</v>
      </c>
      <c r="J13" s="14">
        <f>SUM(E13:I13)/5</f>
        <v>16.36</v>
      </c>
      <c r="K13" s="15">
        <f t="shared" si="2"/>
        <v>119231.68</v>
      </c>
    </row>
    <row r="14" ht="13.5" customHeight="1">
      <c r="A14" s="9">
        <v>9.0</v>
      </c>
      <c r="B14" s="10" t="s">
        <v>23</v>
      </c>
      <c r="C14" s="11" t="s">
        <v>4</v>
      </c>
      <c r="D14" s="12">
        <v>3344.0</v>
      </c>
      <c r="E14" s="13">
        <v>42.9</v>
      </c>
      <c r="F14" s="17">
        <v>62.0</v>
      </c>
      <c r="G14" s="13">
        <v>49.0</v>
      </c>
      <c r="H14" s="13">
        <v>38.0</v>
      </c>
      <c r="I14" s="13" t="s">
        <v>15</v>
      </c>
      <c r="J14" s="14">
        <f>SUM(E14:I14)/4</f>
        <v>47.975</v>
      </c>
      <c r="K14" s="15">
        <f t="shared" si="2"/>
        <v>160428.4</v>
      </c>
    </row>
    <row r="15" ht="13.5" customHeight="1">
      <c r="A15" s="9">
        <v>10.0</v>
      </c>
      <c r="B15" s="10" t="s">
        <v>24</v>
      </c>
      <c r="C15" s="11"/>
      <c r="D15" s="12">
        <v>678.0</v>
      </c>
      <c r="E15" s="13" t="s">
        <v>15</v>
      </c>
      <c r="F15" s="13">
        <v>10.0</v>
      </c>
      <c r="G15" s="13">
        <v>10.9</v>
      </c>
      <c r="H15" s="13">
        <v>9.3</v>
      </c>
      <c r="I15" s="13" t="s">
        <v>15</v>
      </c>
      <c r="J15" s="14">
        <f>SUM(E15:I15)/3</f>
        <v>10.06666667</v>
      </c>
      <c r="K15" s="15">
        <f t="shared" si="2"/>
        <v>6825.2</v>
      </c>
    </row>
    <row r="16" ht="13.5" customHeight="1">
      <c r="A16" s="9">
        <v>11.0</v>
      </c>
      <c r="B16" s="10" t="s">
        <v>25</v>
      </c>
      <c r="C16" s="11" t="s">
        <v>4</v>
      </c>
      <c r="D16" s="12">
        <v>7584.0</v>
      </c>
      <c r="E16" s="13">
        <v>25.9</v>
      </c>
      <c r="F16" s="17">
        <v>42.0</v>
      </c>
      <c r="G16" s="13">
        <v>20.0</v>
      </c>
      <c r="H16" s="13">
        <v>21.2</v>
      </c>
      <c r="I16" s="13">
        <v>23.6</v>
      </c>
      <c r="J16" s="14">
        <f t="shared" ref="J16:J17" si="3">SUM(E16:I16)/5</f>
        <v>26.54</v>
      </c>
      <c r="K16" s="15">
        <f t="shared" si="2"/>
        <v>201279.36</v>
      </c>
    </row>
    <row r="17" ht="13.5" customHeight="1">
      <c r="A17" s="9">
        <v>12.0</v>
      </c>
      <c r="B17" s="10" t="s">
        <v>26</v>
      </c>
      <c r="C17" s="11" t="s">
        <v>4</v>
      </c>
      <c r="D17" s="12">
        <v>11178.0</v>
      </c>
      <c r="E17" s="13">
        <v>25.9</v>
      </c>
      <c r="F17" s="17">
        <v>42.0</v>
      </c>
      <c r="G17" s="13">
        <v>27.0</v>
      </c>
      <c r="H17" s="13">
        <v>29.5</v>
      </c>
      <c r="I17" s="13">
        <v>32.9</v>
      </c>
      <c r="J17" s="14">
        <f t="shared" si="3"/>
        <v>31.46</v>
      </c>
      <c r="K17" s="15">
        <f t="shared" si="2"/>
        <v>351659.88</v>
      </c>
    </row>
    <row r="18" ht="13.5" customHeight="1">
      <c r="A18" s="9">
        <v>13.0</v>
      </c>
      <c r="B18" s="10" t="s">
        <v>27</v>
      </c>
      <c r="C18" s="11" t="s">
        <v>4</v>
      </c>
      <c r="D18" s="12">
        <v>3994.0</v>
      </c>
      <c r="E18" s="13">
        <v>55.9</v>
      </c>
      <c r="F18" s="13" t="s">
        <v>15</v>
      </c>
      <c r="G18" s="13">
        <v>46.0</v>
      </c>
      <c r="H18" s="13">
        <v>59.5</v>
      </c>
      <c r="I18" s="13">
        <v>34.5</v>
      </c>
      <c r="J18" s="14">
        <f>SUM(E18:I18)/4</f>
        <v>48.975</v>
      </c>
      <c r="K18" s="15">
        <f t="shared" si="2"/>
        <v>195606.15</v>
      </c>
    </row>
    <row r="19" ht="13.5" customHeight="1">
      <c r="A19" s="9">
        <v>14.0</v>
      </c>
      <c r="B19" s="10" t="s">
        <v>28</v>
      </c>
      <c r="C19" s="11" t="s">
        <v>4</v>
      </c>
      <c r="D19" s="12">
        <v>2030.0</v>
      </c>
      <c r="E19" s="13">
        <v>23.9</v>
      </c>
      <c r="F19" s="17">
        <v>42.0</v>
      </c>
      <c r="G19" s="13">
        <v>37.0</v>
      </c>
      <c r="H19" s="13">
        <v>14.0</v>
      </c>
      <c r="I19" s="13">
        <v>21.5</v>
      </c>
      <c r="J19" s="14">
        <f>MEDIAN(E19:I19)</f>
        <v>23.9</v>
      </c>
      <c r="K19" s="15">
        <f t="shared" si="2"/>
        <v>48517</v>
      </c>
    </row>
    <row r="20" ht="15.75" customHeight="1">
      <c r="A20" s="9">
        <v>15.0</v>
      </c>
      <c r="B20" s="10" t="s">
        <v>29</v>
      </c>
      <c r="C20" s="11" t="s">
        <v>4</v>
      </c>
      <c r="D20" s="12">
        <v>2010.0</v>
      </c>
      <c r="E20" s="13">
        <v>23.9</v>
      </c>
      <c r="F20" s="17">
        <v>36.0</v>
      </c>
      <c r="G20" s="13">
        <v>25.88</v>
      </c>
      <c r="H20" s="13">
        <v>21.5</v>
      </c>
      <c r="I20" s="13" t="s">
        <v>15</v>
      </c>
      <c r="J20" s="14">
        <f t="shared" ref="J20:J24" si="4">SUM(E20:I20)/4</f>
        <v>26.82</v>
      </c>
      <c r="K20" s="15">
        <f t="shared" si="2"/>
        <v>53908.2</v>
      </c>
    </row>
    <row r="21" ht="15.75" customHeight="1">
      <c r="A21" s="9">
        <v>16.0</v>
      </c>
      <c r="B21" s="10" t="s">
        <v>30</v>
      </c>
      <c r="C21" s="11" t="s">
        <v>4</v>
      </c>
      <c r="D21" s="12">
        <v>1782.0</v>
      </c>
      <c r="E21" s="13" t="s">
        <v>15</v>
      </c>
      <c r="F21" s="13">
        <v>40.0</v>
      </c>
      <c r="G21" s="13">
        <v>19.93</v>
      </c>
      <c r="H21" s="13">
        <v>17.98</v>
      </c>
      <c r="I21" s="13">
        <v>14.0</v>
      </c>
      <c r="J21" s="14">
        <f t="shared" si="4"/>
        <v>22.9775</v>
      </c>
      <c r="K21" s="15">
        <f t="shared" si="2"/>
        <v>40945.905</v>
      </c>
    </row>
    <row r="22" ht="15.75" customHeight="1">
      <c r="A22" s="9">
        <v>17.0</v>
      </c>
      <c r="B22" s="10" t="s">
        <v>31</v>
      </c>
      <c r="C22" s="11" t="s">
        <v>4</v>
      </c>
      <c r="D22" s="12">
        <v>9886.0</v>
      </c>
      <c r="E22" s="13" t="s">
        <v>15</v>
      </c>
      <c r="F22" s="13">
        <v>25.0</v>
      </c>
      <c r="G22" s="13">
        <v>8.99</v>
      </c>
      <c r="H22" s="13">
        <v>7.5</v>
      </c>
      <c r="I22" s="13">
        <v>5.9</v>
      </c>
      <c r="J22" s="14">
        <f t="shared" si="4"/>
        <v>11.8475</v>
      </c>
      <c r="K22" s="15">
        <f t="shared" si="2"/>
        <v>117124.385</v>
      </c>
    </row>
    <row r="23" ht="15.75" customHeight="1">
      <c r="A23" s="9">
        <v>18.0</v>
      </c>
      <c r="B23" s="10" t="s">
        <v>32</v>
      </c>
      <c r="C23" s="11" t="s">
        <v>4</v>
      </c>
      <c r="D23" s="12">
        <v>12441.0</v>
      </c>
      <c r="E23" s="13">
        <v>9.9</v>
      </c>
      <c r="F23" s="13" t="s">
        <v>15</v>
      </c>
      <c r="G23" s="13">
        <v>6.0</v>
      </c>
      <c r="H23" s="13">
        <v>5.41</v>
      </c>
      <c r="I23" s="13">
        <v>4.5</v>
      </c>
      <c r="J23" s="14">
        <f t="shared" si="4"/>
        <v>6.4525</v>
      </c>
      <c r="K23" s="15">
        <f t="shared" si="2"/>
        <v>80275.5525</v>
      </c>
    </row>
    <row r="24" ht="15.75" customHeight="1">
      <c r="A24" s="9">
        <v>19.0</v>
      </c>
      <c r="B24" s="10" t="s">
        <v>33</v>
      </c>
      <c r="C24" s="11" t="s">
        <v>4</v>
      </c>
      <c r="D24" s="12">
        <v>8725.0</v>
      </c>
      <c r="E24" s="13">
        <v>3.5</v>
      </c>
      <c r="F24" s="13" t="s">
        <v>15</v>
      </c>
      <c r="G24" s="18">
        <v>2.24</v>
      </c>
      <c r="H24" s="13">
        <v>1.98</v>
      </c>
      <c r="I24" s="13">
        <v>1.25</v>
      </c>
      <c r="J24" s="14">
        <f t="shared" si="4"/>
        <v>2.2425</v>
      </c>
      <c r="K24" s="15">
        <f t="shared" si="2"/>
        <v>19565.8125</v>
      </c>
    </row>
    <row r="25" ht="15.75" customHeight="1">
      <c r="A25" s="9">
        <v>20.0</v>
      </c>
      <c r="B25" s="10" t="s">
        <v>34</v>
      </c>
      <c r="C25" s="11" t="s">
        <v>4</v>
      </c>
      <c r="D25" s="12">
        <v>1641.0</v>
      </c>
      <c r="E25" s="13" t="s">
        <v>15</v>
      </c>
      <c r="F25" s="13">
        <v>3.0</v>
      </c>
      <c r="G25" s="13">
        <v>2.56</v>
      </c>
      <c r="H25" s="13">
        <v>0.84</v>
      </c>
      <c r="I25" s="13" t="s">
        <v>15</v>
      </c>
      <c r="J25" s="14">
        <f t="shared" ref="J25:J26" si="5">MEDIAN(E25:I25)</f>
        <v>2.56</v>
      </c>
      <c r="K25" s="15">
        <f t="shared" si="2"/>
        <v>4200.96</v>
      </c>
    </row>
    <row r="26" ht="15.75" customHeight="1">
      <c r="A26" s="9">
        <v>21.0</v>
      </c>
      <c r="B26" s="10" t="s">
        <v>35</v>
      </c>
      <c r="C26" s="11" t="s">
        <v>4</v>
      </c>
      <c r="D26" s="12">
        <v>28300.0</v>
      </c>
      <c r="E26" s="16">
        <v>0.3</v>
      </c>
      <c r="F26" s="13">
        <v>2.0</v>
      </c>
      <c r="G26" s="13">
        <v>1.42</v>
      </c>
      <c r="H26" s="13">
        <v>2.25</v>
      </c>
      <c r="I26" s="13">
        <v>1.3</v>
      </c>
      <c r="J26" s="14">
        <f t="shared" si="5"/>
        <v>1.42</v>
      </c>
      <c r="K26" s="15">
        <f t="shared" si="2"/>
        <v>40186</v>
      </c>
    </row>
    <row r="27" ht="15.75" customHeight="1">
      <c r="A27" s="9">
        <v>22.0</v>
      </c>
      <c r="B27" s="10" t="s">
        <v>36</v>
      </c>
      <c r="C27" s="11" t="s">
        <v>4</v>
      </c>
      <c r="D27" s="12">
        <v>600.0</v>
      </c>
      <c r="E27" s="13" t="s">
        <v>15</v>
      </c>
      <c r="F27" s="13">
        <v>10.0</v>
      </c>
      <c r="G27" s="13">
        <v>2.55</v>
      </c>
      <c r="H27" s="13">
        <v>3.38</v>
      </c>
      <c r="I27" s="13">
        <v>2.9</v>
      </c>
      <c r="J27" s="14">
        <f>SUM(E27:I27)/4</f>
        <v>4.7075</v>
      </c>
      <c r="K27" s="15">
        <f t="shared" si="2"/>
        <v>2824.5</v>
      </c>
    </row>
    <row r="28" ht="15.75" customHeight="1">
      <c r="A28" s="9">
        <v>23.0</v>
      </c>
      <c r="B28" s="10" t="s">
        <v>37</v>
      </c>
      <c r="C28" s="11" t="s">
        <v>4</v>
      </c>
      <c r="D28" s="12">
        <v>1847.0</v>
      </c>
      <c r="E28" s="13" t="s">
        <v>15</v>
      </c>
      <c r="F28" s="13" t="s">
        <v>15</v>
      </c>
      <c r="G28" s="13">
        <v>20.66</v>
      </c>
      <c r="H28" s="18">
        <v>23.2</v>
      </c>
      <c r="I28" s="13">
        <v>33.78</v>
      </c>
      <c r="J28" s="14">
        <f>SUM(E28:I28)/3</f>
        <v>25.88</v>
      </c>
      <c r="K28" s="15">
        <f t="shared" si="2"/>
        <v>47800.36</v>
      </c>
    </row>
    <row r="29" ht="15.75" customHeight="1">
      <c r="A29" s="9">
        <v>24.0</v>
      </c>
      <c r="B29" s="10" t="s">
        <v>38</v>
      </c>
      <c r="C29" s="11" t="s">
        <v>4</v>
      </c>
      <c r="D29" s="12">
        <v>6781.0</v>
      </c>
      <c r="E29" s="13" t="s">
        <v>15</v>
      </c>
      <c r="F29" s="13">
        <v>60.0</v>
      </c>
      <c r="G29" s="13">
        <v>49.0</v>
      </c>
      <c r="H29" s="13">
        <v>6.0</v>
      </c>
      <c r="I29" s="13">
        <v>15.0</v>
      </c>
      <c r="J29" s="14">
        <f>MEDIAN(E29:I29)</f>
        <v>32</v>
      </c>
      <c r="K29" s="15">
        <f t="shared" si="2"/>
        <v>216992</v>
      </c>
    </row>
    <row r="30" ht="15.75" customHeight="1">
      <c r="A30" s="9">
        <v>25.0</v>
      </c>
      <c r="B30" s="10" t="s">
        <v>39</v>
      </c>
      <c r="C30" s="11" t="s">
        <v>4</v>
      </c>
      <c r="D30" s="12">
        <v>3197.0</v>
      </c>
      <c r="E30" s="16">
        <v>21.0</v>
      </c>
      <c r="F30" s="13" t="s">
        <v>15</v>
      </c>
      <c r="G30" s="13">
        <v>15.73</v>
      </c>
      <c r="H30" s="13">
        <v>16.66</v>
      </c>
      <c r="I30" s="13">
        <v>19.49</v>
      </c>
      <c r="J30" s="14">
        <f>SUM(E30:I30)/4</f>
        <v>18.22</v>
      </c>
      <c r="K30" s="15">
        <f t="shared" si="2"/>
        <v>58249.34</v>
      </c>
    </row>
    <row r="31" ht="15.75" customHeight="1">
      <c r="A31" s="9">
        <v>26.0</v>
      </c>
      <c r="B31" s="19" t="s">
        <v>40</v>
      </c>
      <c r="C31" s="11" t="s">
        <v>4</v>
      </c>
      <c r="D31" s="12">
        <v>4400.0</v>
      </c>
      <c r="E31" s="13" t="s">
        <v>15</v>
      </c>
      <c r="F31" s="13" t="s">
        <v>15</v>
      </c>
      <c r="G31" s="13">
        <v>9.79</v>
      </c>
      <c r="H31" s="13">
        <v>10.0</v>
      </c>
      <c r="I31" s="13">
        <v>7.49</v>
      </c>
      <c r="J31" s="14">
        <f>SUM(E31:I31)/3</f>
        <v>9.093333333</v>
      </c>
      <c r="K31" s="15">
        <f t="shared" si="2"/>
        <v>40010.66667</v>
      </c>
    </row>
    <row r="32" ht="15.75" customHeight="1">
      <c r="A32" s="9">
        <v>27.0</v>
      </c>
      <c r="B32" s="10" t="s">
        <v>41</v>
      </c>
      <c r="C32" s="11" t="s">
        <v>4</v>
      </c>
      <c r="D32" s="12">
        <v>12146.0</v>
      </c>
      <c r="E32" s="13">
        <v>16.9</v>
      </c>
      <c r="F32" s="13" t="s">
        <v>15</v>
      </c>
      <c r="G32" s="13">
        <v>24.52</v>
      </c>
      <c r="H32" s="18">
        <v>14.99</v>
      </c>
      <c r="I32" s="18">
        <v>26.9</v>
      </c>
      <c r="J32" s="14">
        <f t="shared" ref="J32:J33" si="6">MEDIAN(E32:I32)</f>
        <v>20.71</v>
      </c>
      <c r="K32" s="15">
        <f t="shared" si="2"/>
        <v>251543.66</v>
      </c>
    </row>
    <row r="33" ht="15.75" customHeight="1">
      <c r="A33" s="9">
        <v>28.0</v>
      </c>
      <c r="B33" s="10" t="s">
        <v>42</v>
      </c>
      <c r="C33" s="11" t="s">
        <v>4</v>
      </c>
      <c r="D33" s="12">
        <v>8999.0</v>
      </c>
      <c r="E33" s="13">
        <v>18.9</v>
      </c>
      <c r="F33" s="13" t="s">
        <v>15</v>
      </c>
      <c r="G33" s="13">
        <v>18.9</v>
      </c>
      <c r="H33" s="13">
        <v>10.5</v>
      </c>
      <c r="I33" s="20">
        <v>8.2</v>
      </c>
      <c r="J33" s="14">
        <f t="shared" si="6"/>
        <v>14.7</v>
      </c>
      <c r="K33" s="15">
        <f t="shared" si="2"/>
        <v>132285.3</v>
      </c>
    </row>
    <row r="34" ht="15.75" customHeight="1">
      <c r="A34" s="9">
        <v>29.0</v>
      </c>
      <c r="B34" s="10" t="s">
        <v>43</v>
      </c>
      <c r="C34" s="11" t="s">
        <v>44</v>
      </c>
      <c r="D34" s="12">
        <v>31.0</v>
      </c>
      <c r="E34" s="13" t="s">
        <v>15</v>
      </c>
      <c r="F34" s="18">
        <v>600.0</v>
      </c>
      <c r="G34" s="21">
        <v>227.42</v>
      </c>
      <c r="H34" s="21">
        <v>260.0</v>
      </c>
      <c r="I34" s="21">
        <v>77.8</v>
      </c>
      <c r="J34" s="14">
        <f>MEDIAN(E34,E34,E34:I34)</f>
        <v>243.71</v>
      </c>
      <c r="K34" s="15">
        <f t="shared" si="2"/>
        <v>7555.01</v>
      </c>
    </row>
    <row r="35" ht="15.75" customHeight="1">
      <c r="A35" s="9">
        <v>30.0</v>
      </c>
      <c r="B35" s="10" t="s">
        <v>45</v>
      </c>
      <c r="C35" s="11" t="s">
        <v>4</v>
      </c>
      <c r="D35" s="12">
        <v>291.0</v>
      </c>
      <c r="E35" s="16">
        <v>270.0</v>
      </c>
      <c r="F35" s="13">
        <v>300.0</v>
      </c>
      <c r="G35" s="13">
        <v>161.19</v>
      </c>
      <c r="H35" s="13">
        <v>220.0</v>
      </c>
      <c r="I35" s="20">
        <v>175.0</v>
      </c>
      <c r="J35" s="14">
        <f>SUM(E35:I35)/5</f>
        <v>225.238</v>
      </c>
      <c r="K35" s="15">
        <f t="shared" si="2"/>
        <v>65544.258</v>
      </c>
    </row>
    <row r="36" ht="15.75" customHeight="1">
      <c r="A36" s="9">
        <v>31.0</v>
      </c>
      <c r="B36" s="10" t="s">
        <v>46</v>
      </c>
      <c r="C36" s="11" t="s">
        <v>4</v>
      </c>
      <c r="D36" s="12">
        <v>42846.0</v>
      </c>
      <c r="E36" s="22">
        <v>3.0</v>
      </c>
      <c r="F36" s="20">
        <v>4.0</v>
      </c>
      <c r="G36" s="13">
        <v>2.15</v>
      </c>
      <c r="H36" s="13">
        <v>1.62</v>
      </c>
      <c r="I36" s="18">
        <v>2.0</v>
      </c>
      <c r="J36" s="14">
        <f>SUM(E36:I36)/6</f>
        <v>2.128333333</v>
      </c>
      <c r="K36" s="15">
        <f t="shared" si="2"/>
        <v>91190.57</v>
      </c>
    </row>
    <row r="37" ht="15.75" customHeight="1">
      <c r="A37" s="9">
        <v>32.0</v>
      </c>
      <c r="B37" s="10" t="s">
        <v>47</v>
      </c>
      <c r="C37" s="11" t="s">
        <v>4</v>
      </c>
      <c r="D37" s="12">
        <v>11100.0</v>
      </c>
      <c r="E37" s="16">
        <v>20.0</v>
      </c>
      <c r="F37" s="13">
        <v>40.0</v>
      </c>
      <c r="G37" s="13">
        <v>21.24</v>
      </c>
      <c r="H37" s="13">
        <v>32.2</v>
      </c>
      <c r="I37" s="20">
        <v>10.68</v>
      </c>
      <c r="J37" s="14">
        <f>SUM(E37:I37)/5</f>
        <v>24.824</v>
      </c>
      <c r="K37" s="15">
        <f t="shared" si="2"/>
        <v>275546.4</v>
      </c>
    </row>
    <row r="38" ht="15.75" customHeight="1">
      <c r="A38" s="9">
        <v>33.0</v>
      </c>
      <c r="B38" s="10" t="s">
        <v>48</v>
      </c>
      <c r="C38" s="11" t="s">
        <v>4</v>
      </c>
      <c r="D38" s="12">
        <v>1000.0</v>
      </c>
      <c r="E38" s="13" t="s">
        <v>15</v>
      </c>
      <c r="F38" s="13">
        <v>35.0</v>
      </c>
      <c r="G38" s="13">
        <v>42.5</v>
      </c>
      <c r="H38" s="13">
        <v>46.8</v>
      </c>
      <c r="I38" s="20">
        <v>44.15</v>
      </c>
      <c r="J38" s="14">
        <f t="shared" ref="J38:J39" si="7">SUM(E38:I38)/4</f>
        <v>42.1125</v>
      </c>
      <c r="K38" s="15">
        <f t="shared" si="2"/>
        <v>42112.5</v>
      </c>
    </row>
    <row r="39" ht="15.75" customHeight="1">
      <c r="A39" s="9">
        <v>34.0</v>
      </c>
      <c r="B39" s="10" t="s">
        <v>49</v>
      </c>
      <c r="C39" s="11" t="s">
        <v>4</v>
      </c>
      <c r="D39" s="12">
        <v>6800.0</v>
      </c>
      <c r="E39" s="13" t="s">
        <v>15</v>
      </c>
      <c r="F39" s="13">
        <v>2.0</v>
      </c>
      <c r="G39" s="13">
        <v>0.6</v>
      </c>
      <c r="H39" s="13">
        <v>1.46</v>
      </c>
      <c r="I39" s="13">
        <v>0.89</v>
      </c>
      <c r="J39" s="14">
        <f t="shared" si="7"/>
        <v>1.2375</v>
      </c>
      <c r="K39" s="15">
        <f t="shared" si="2"/>
        <v>8415</v>
      </c>
    </row>
    <row r="40" ht="15.75" customHeight="1">
      <c r="A40" s="9">
        <v>35.0</v>
      </c>
      <c r="B40" s="10" t="s">
        <v>50</v>
      </c>
      <c r="C40" s="11" t="s">
        <v>4</v>
      </c>
      <c r="D40" s="12">
        <v>8073.0</v>
      </c>
      <c r="E40" s="13">
        <v>14.9</v>
      </c>
      <c r="F40" s="13" t="s">
        <v>15</v>
      </c>
      <c r="G40" s="13">
        <v>39.1</v>
      </c>
      <c r="H40" s="13">
        <v>26.4</v>
      </c>
      <c r="I40" s="13" t="s">
        <v>15</v>
      </c>
      <c r="J40" s="14">
        <f>MEDIAN(E40:I40)</f>
        <v>26.4</v>
      </c>
      <c r="K40" s="15">
        <f t="shared" si="2"/>
        <v>213127.2</v>
      </c>
    </row>
    <row r="41" ht="15.75" customHeight="1">
      <c r="A41" s="9">
        <v>36.0</v>
      </c>
      <c r="B41" s="10" t="s">
        <v>51</v>
      </c>
      <c r="C41" s="11" t="s">
        <v>4</v>
      </c>
      <c r="D41" s="12">
        <v>105.0</v>
      </c>
      <c r="E41" s="16">
        <v>600.0</v>
      </c>
      <c r="F41" s="13">
        <v>1300.0</v>
      </c>
      <c r="G41" s="13">
        <v>1074.0</v>
      </c>
      <c r="H41" s="13">
        <v>950.0</v>
      </c>
      <c r="I41" s="13" t="s">
        <v>15</v>
      </c>
      <c r="J41" s="14">
        <f>SUM(E41:I41)/4</f>
        <v>981</v>
      </c>
      <c r="K41" s="15">
        <f t="shared" si="2"/>
        <v>103005</v>
      </c>
    </row>
    <row r="42" ht="15.75" customHeight="1">
      <c r="A42" s="9">
        <v>37.0</v>
      </c>
      <c r="B42" s="10" t="s">
        <v>52</v>
      </c>
      <c r="C42" s="11" t="s">
        <v>4</v>
      </c>
      <c r="D42" s="12">
        <v>59.0</v>
      </c>
      <c r="E42" s="16">
        <v>120.0</v>
      </c>
      <c r="F42" s="13" t="s">
        <v>15</v>
      </c>
      <c r="G42" s="13">
        <v>90.0</v>
      </c>
      <c r="H42" s="13">
        <v>85.0</v>
      </c>
      <c r="I42" s="13" t="s">
        <v>15</v>
      </c>
      <c r="J42" s="14">
        <f>SUM(E42:I42)/3</f>
        <v>98.33333333</v>
      </c>
      <c r="K42" s="15">
        <f t="shared" si="2"/>
        <v>5801.666667</v>
      </c>
    </row>
    <row r="43" ht="15.75" customHeight="1">
      <c r="A43" s="9">
        <v>38.0</v>
      </c>
      <c r="B43" s="10" t="s">
        <v>53</v>
      </c>
      <c r="C43" s="11" t="s">
        <v>4</v>
      </c>
      <c r="D43" s="12">
        <v>27196.0</v>
      </c>
      <c r="E43" s="16">
        <v>0.8</v>
      </c>
      <c r="F43" s="13">
        <v>2.0</v>
      </c>
      <c r="G43" s="13">
        <v>0.69</v>
      </c>
      <c r="H43" s="13">
        <v>0.55</v>
      </c>
      <c r="I43" s="20">
        <v>0.54</v>
      </c>
      <c r="J43" s="14">
        <f>SUM(E43:I43)/5</f>
        <v>0.916</v>
      </c>
      <c r="K43" s="15">
        <f t="shared" si="2"/>
        <v>24911.536</v>
      </c>
    </row>
    <row r="44" ht="15.75" customHeight="1">
      <c r="A44" s="9">
        <v>39.0</v>
      </c>
      <c r="B44" s="10" t="s">
        <v>54</v>
      </c>
      <c r="C44" s="11" t="s">
        <v>4</v>
      </c>
      <c r="D44" s="12">
        <v>6418.0</v>
      </c>
      <c r="E44" s="16">
        <v>6.0</v>
      </c>
      <c r="F44" s="13">
        <v>4.0</v>
      </c>
      <c r="G44" s="13">
        <v>6.5</v>
      </c>
      <c r="H44" s="13">
        <v>11.4</v>
      </c>
      <c r="I44" s="20">
        <v>13.02</v>
      </c>
      <c r="J44" s="14">
        <f>MEDIAN(E44:I44)</f>
        <v>6.5</v>
      </c>
      <c r="K44" s="15">
        <f t="shared" si="2"/>
        <v>41717</v>
      </c>
    </row>
    <row r="45" ht="15.75" customHeight="1">
      <c r="A45" s="9">
        <v>40.0</v>
      </c>
      <c r="B45" s="10" t="s">
        <v>55</v>
      </c>
      <c r="C45" s="11" t="s">
        <v>4</v>
      </c>
      <c r="D45" s="12">
        <v>17332.0</v>
      </c>
      <c r="E45" s="16">
        <v>7.0</v>
      </c>
      <c r="F45" s="13">
        <v>4.0</v>
      </c>
      <c r="G45" s="13">
        <v>1.74</v>
      </c>
      <c r="H45" s="13">
        <v>1.59</v>
      </c>
      <c r="I45" s="20">
        <v>14.5</v>
      </c>
      <c r="J45" s="14">
        <f>SUM(E45:I45)/5</f>
        <v>5.766</v>
      </c>
      <c r="K45" s="15">
        <f t="shared" si="2"/>
        <v>99936.312</v>
      </c>
    </row>
    <row r="46" ht="15.75" customHeight="1">
      <c r="A46" s="9">
        <v>41.0</v>
      </c>
      <c r="B46" s="10" t="s">
        <v>56</v>
      </c>
      <c r="C46" s="11" t="s">
        <v>4</v>
      </c>
      <c r="D46" s="12">
        <v>923.0</v>
      </c>
      <c r="E46" s="13" t="s">
        <v>15</v>
      </c>
      <c r="F46" s="13" t="s">
        <v>15</v>
      </c>
      <c r="G46" s="13">
        <v>5.8</v>
      </c>
      <c r="H46" s="13">
        <v>6.97</v>
      </c>
      <c r="I46" s="20">
        <v>4.9</v>
      </c>
      <c r="J46" s="14">
        <f>SUM(E46:I46)/3</f>
        <v>5.89</v>
      </c>
      <c r="K46" s="15">
        <f t="shared" si="2"/>
        <v>5436.47</v>
      </c>
    </row>
    <row r="47" ht="15.75" customHeight="1">
      <c r="A47" s="9">
        <v>42.0</v>
      </c>
      <c r="B47" s="10" t="s">
        <v>57</v>
      </c>
      <c r="C47" s="11" t="s">
        <v>4</v>
      </c>
      <c r="D47" s="12">
        <v>32500.0</v>
      </c>
      <c r="E47" s="13" t="s">
        <v>15</v>
      </c>
      <c r="F47" s="13" t="s">
        <v>15</v>
      </c>
      <c r="G47" s="13">
        <v>1.12</v>
      </c>
      <c r="H47" s="13">
        <v>0.89</v>
      </c>
      <c r="I47" s="20">
        <v>0.44</v>
      </c>
      <c r="J47" s="14">
        <f>MEDIAN(E47:I47)</f>
        <v>0.89</v>
      </c>
      <c r="K47" s="15">
        <f t="shared" si="2"/>
        <v>28925</v>
      </c>
    </row>
    <row r="48" ht="15.75" customHeight="1">
      <c r="A48" s="9">
        <v>43.0</v>
      </c>
      <c r="B48" s="10" t="s">
        <v>58</v>
      </c>
      <c r="C48" s="11" t="s">
        <v>4</v>
      </c>
      <c r="D48" s="12">
        <v>3860.0</v>
      </c>
      <c r="E48" s="13" t="s">
        <v>15</v>
      </c>
      <c r="F48" s="13" t="s">
        <v>15</v>
      </c>
      <c r="G48" s="13">
        <v>10.0</v>
      </c>
      <c r="H48" s="13">
        <v>7.89</v>
      </c>
      <c r="I48" s="20">
        <v>6.17</v>
      </c>
      <c r="J48" s="14">
        <f t="shared" ref="J48:J50" si="8">SUM(E48:I48)/3</f>
        <v>8.02</v>
      </c>
      <c r="K48" s="15">
        <f t="shared" si="2"/>
        <v>30957.2</v>
      </c>
    </row>
    <row r="49" ht="15.75" customHeight="1">
      <c r="A49" s="9">
        <v>44.0</v>
      </c>
      <c r="B49" s="10" t="s">
        <v>59</v>
      </c>
      <c r="C49" s="11" t="s">
        <v>4</v>
      </c>
      <c r="D49" s="12">
        <v>8000.0</v>
      </c>
      <c r="E49" s="13" t="s">
        <v>15</v>
      </c>
      <c r="F49" s="13">
        <v>20.0</v>
      </c>
      <c r="G49" s="13">
        <v>18.0</v>
      </c>
      <c r="H49" s="13">
        <v>10.71</v>
      </c>
      <c r="I49" s="13" t="s">
        <v>15</v>
      </c>
      <c r="J49" s="14">
        <f t="shared" si="8"/>
        <v>16.23666667</v>
      </c>
      <c r="K49" s="15">
        <f t="shared" si="2"/>
        <v>129893.3333</v>
      </c>
    </row>
    <row r="50" ht="15.75" customHeight="1">
      <c r="A50" s="9">
        <v>45.0</v>
      </c>
      <c r="B50" s="10" t="s">
        <v>60</v>
      </c>
      <c r="C50" s="11" t="s">
        <v>4</v>
      </c>
      <c r="D50" s="12">
        <v>10847.0</v>
      </c>
      <c r="E50" s="13" t="s">
        <v>15</v>
      </c>
      <c r="F50" s="13" t="s">
        <v>15</v>
      </c>
      <c r="G50" s="13">
        <v>9.0</v>
      </c>
      <c r="H50" s="13">
        <v>8.05</v>
      </c>
      <c r="I50" s="20">
        <v>7.5</v>
      </c>
      <c r="J50" s="14">
        <f t="shared" si="8"/>
        <v>8.183333333</v>
      </c>
      <c r="K50" s="15">
        <f t="shared" si="2"/>
        <v>88764.61667</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
    <mergeCell ref="A1:I1"/>
    <mergeCell ref="A3:J3"/>
  </mergeCells>
  <conditionalFormatting sqref="E7">
    <cfRule type="cellIs" dxfId="0" priority="1" operator="greaterThan">
      <formula>#ref!</formula>
    </cfRule>
  </conditionalFormatting>
  <conditionalFormatting sqref="E8">
    <cfRule type="cellIs" dxfId="0" priority="2" operator="greaterThan">
      <formula>#ref!</formula>
    </cfRule>
  </conditionalFormatting>
  <conditionalFormatting sqref="E12">
    <cfRule type="cellIs" dxfId="0" priority="3" operator="greaterThan">
      <formula>#ref!</formula>
    </cfRule>
  </conditionalFormatting>
  <conditionalFormatting sqref="E15">
    <cfRule type="cellIs" dxfId="0" priority="4" operator="greaterThan">
      <formula>#ref!</formula>
    </cfRule>
  </conditionalFormatting>
  <conditionalFormatting sqref="E21">
    <cfRule type="cellIs" dxfId="0" priority="5" operator="greaterThan">
      <formula>#ref!</formula>
    </cfRule>
  </conditionalFormatting>
  <conditionalFormatting sqref="E22">
    <cfRule type="cellIs" dxfId="0" priority="6" operator="greaterThan">
      <formula>#ref!</formula>
    </cfRule>
  </conditionalFormatting>
  <conditionalFormatting sqref="E25">
    <cfRule type="cellIs" dxfId="0" priority="7" operator="greaterThan">
      <formula>#ref!</formula>
    </cfRule>
  </conditionalFormatting>
  <conditionalFormatting sqref="E27">
    <cfRule type="cellIs" dxfId="0" priority="8" operator="greaterThan">
      <formula>#ref!</formula>
    </cfRule>
  </conditionalFormatting>
  <conditionalFormatting sqref="E28">
    <cfRule type="cellIs" dxfId="0" priority="9" operator="greaterThan">
      <formula>#ref!</formula>
    </cfRule>
  </conditionalFormatting>
  <conditionalFormatting sqref="E29">
    <cfRule type="cellIs" dxfId="0" priority="10" operator="greaterThan">
      <formula>#ref!</formula>
    </cfRule>
  </conditionalFormatting>
  <conditionalFormatting sqref="E31">
    <cfRule type="cellIs" dxfId="0" priority="11" operator="greaterThan">
      <formula>#ref!</formula>
    </cfRule>
  </conditionalFormatting>
  <conditionalFormatting sqref="E34">
    <cfRule type="cellIs" dxfId="0" priority="12" operator="greaterThan">
      <formula>#ref!</formula>
    </cfRule>
  </conditionalFormatting>
  <conditionalFormatting sqref="E38">
    <cfRule type="cellIs" dxfId="0" priority="13" operator="greaterThan">
      <formula>#ref!</formula>
    </cfRule>
  </conditionalFormatting>
  <conditionalFormatting sqref="E39">
    <cfRule type="cellIs" dxfId="0" priority="14" operator="greaterThan">
      <formula>#ref!</formula>
    </cfRule>
  </conditionalFormatting>
  <conditionalFormatting sqref="E46">
    <cfRule type="cellIs" dxfId="0" priority="15" operator="greaterThan">
      <formula>#ref!</formula>
    </cfRule>
  </conditionalFormatting>
  <conditionalFormatting sqref="E47">
    <cfRule type="cellIs" dxfId="0" priority="16" operator="greaterThan">
      <formula>#ref!</formula>
    </cfRule>
  </conditionalFormatting>
  <conditionalFormatting sqref="E48">
    <cfRule type="cellIs" dxfId="0" priority="17" operator="greaterThan">
      <formula>#ref!</formula>
    </cfRule>
  </conditionalFormatting>
  <conditionalFormatting sqref="E49">
    <cfRule type="cellIs" dxfId="0" priority="18" operator="greaterThan">
      <formula>#ref!</formula>
    </cfRule>
  </conditionalFormatting>
  <conditionalFormatting sqref="E50">
    <cfRule type="cellIs" dxfId="0" priority="19" operator="greaterThan">
      <formula>#ref!</formula>
    </cfRule>
  </conditionalFormatting>
  <conditionalFormatting sqref="F12">
    <cfRule type="cellIs" dxfId="0" priority="20" operator="greaterThan">
      <formula>#ref!</formula>
    </cfRule>
  </conditionalFormatting>
  <conditionalFormatting sqref="F18">
    <cfRule type="cellIs" dxfId="0" priority="21" operator="greaterThan">
      <formula>#ref!</formula>
    </cfRule>
  </conditionalFormatting>
  <conditionalFormatting sqref="F23">
    <cfRule type="cellIs" dxfId="0" priority="22" operator="greaterThan">
      <formula>#ref!</formula>
    </cfRule>
  </conditionalFormatting>
  <conditionalFormatting sqref="F24">
    <cfRule type="cellIs" dxfId="0" priority="23" operator="greaterThan">
      <formula>#ref!</formula>
    </cfRule>
  </conditionalFormatting>
  <conditionalFormatting sqref="F28">
    <cfRule type="cellIs" dxfId="0" priority="24" operator="greaterThan">
      <formula>#ref!</formula>
    </cfRule>
  </conditionalFormatting>
  <conditionalFormatting sqref="F30">
    <cfRule type="cellIs" dxfId="0" priority="25" operator="greaterThan">
      <formula>#ref!</formula>
    </cfRule>
  </conditionalFormatting>
  <conditionalFormatting sqref="F31">
    <cfRule type="cellIs" dxfId="0" priority="26" operator="greaterThan">
      <formula>#ref!</formula>
    </cfRule>
  </conditionalFormatting>
  <conditionalFormatting sqref="F32">
    <cfRule type="cellIs" dxfId="0" priority="27" operator="greaterThan">
      <formula>#ref!</formula>
    </cfRule>
  </conditionalFormatting>
  <conditionalFormatting sqref="F33">
    <cfRule type="cellIs" dxfId="0" priority="28" operator="greaterThan">
      <formula>#ref!</formula>
    </cfRule>
  </conditionalFormatting>
  <conditionalFormatting sqref="F40">
    <cfRule type="cellIs" dxfId="0" priority="29" operator="greaterThan">
      <formula>#ref!</formula>
    </cfRule>
  </conditionalFormatting>
  <conditionalFormatting sqref="F42">
    <cfRule type="cellIs" dxfId="0" priority="30" operator="greaterThan">
      <formula>#ref!</formula>
    </cfRule>
  </conditionalFormatting>
  <conditionalFormatting sqref="F46">
    <cfRule type="cellIs" dxfId="0" priority="31" operator="greaterThan">
      <formula>#ref!</formula>
    </cfRule>
  </conditionalFormatting>
  <conditionalFormatting sqref="F47">
    <cfRule type="cellIs" dxfId="0" priority="32" operator="greaterThan">
      <formula>#ref!</formula>
    </cfRule>
  </conditionalFormatting>
  <conditionalFormatting sqref="F48">
    <cfRule type="cellIs" dxfId="0" priority="33" operator="greaterThan">
      <formula>#ref!</formula>
    </cfRule>
  </conditionalFormatting>
  <conditionalFormatting sqref="F50">
    <cfRule type="cellIs" dxfId="0" priority="34" operator="greaterThan">
      <formula>#ref!</formula>
    </cfRule>
  </conditionalFormatting>
  <conditionalFormatting sqref="H10">
    <cfRule type="cellIs" dxfId="0" priority="35" operator="greaterThan">
      <formula>#ref!</formula>
    </cfRule>
  </conditionalFormatting>
  <conditionalFormatting sqref="I49">
    <cfRule type="cellIs" dxfId="0" priority="36" operator="greaterThan">
      <formula>#ref!</formula>
    </cfRule>
  </conditionalFormatting>
  <conditionalFormatting sqref="I40">
    <cfRule type="cellIs" dxfId="0" priority="37" operator="greaterThan">
      <formula>#ref!</formula>
    </cfRule>
  </conditionalFormatting>
  <conditionalFormatting sqref="I41">
    <cfRule type="cellIs" dxfId="0" priority="38" operator="greaterThan">
      <formula>#ref!</formula>
    </cfRule>
  </conditionalFormatting>
  <conditionalFormatting sqref="I42">
    <cfRule type="cellIs" dxfId="0" priority="39" operator="greaterThan">
      <formula>#ref!</formula>
    </cfRule>
  </conditionalFormatting>
  <conditionalFormatting sqref="I20">
    <cfRule type="cellIs" dxfId="0" priority="40" operator="greaterThan">
      <formula>#ref!</formula>
    </cfRule>
  </conditionalFormatting>
  <conditionalFormatting sqref="I25">
    <cfRule type="cellIs" dxfId="0" priority="41" operator="greaterThan">
      <formula>#ref!</formula>
    </cfRule>
  </conditionalFormatting>
  <conditionalFormatting sqref="I14">
    <cfRule type="cellIs" dxfId="0" priority="42" operator="greaterThan">
      <formula>#ref!</formula>
    </cfRule>
  </conditionalFormatting>
  <conditionalFormatting sqref="I15">
    <cfRule type="cellIs" dxfId="0" priority="43" operator="greaterThan">
      <formula>#ref!</formula>
    </cfRule>
  </conditionalFormatting>
  <conditionalFormatting sqref="I10">
    <cfRule type="cellIs" dxfId="0" priority="44" operator="greaterThan">
      <formula>#ref!</formula>
    </cfRule>
  </conditionalFormatting>
  <conditionalFormatting sqref="I11">
    <cfRule type="cellIs" dxfId="0" priority="45" operator="greaterThan">
      <formula>#ref!</formula>
    </cfRule>
  </conditionalFormatting>
  <printOptions/>
  <pageMargins bottom="0.7875" footer="0.0" header="0.0" left="0.511805555555555" right="0.511805555555555" top="0.78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25"/>
    <col customWidth="1" min="2" max="2" width="67.38"/>
    <col customWidth="1" min="3" max="3" width="9.75"/>
    <col customWidth="1" min="4" max="4" width="7.88"/>
    <col customWidth="1" min="5" max="5" width="11.75"/>
    <col customWidth="1" min="6" max="6" width="12.25"/>
    <col customWidth="1" min="7" max="26" width="8.63"/>
  </cols>
  <sheetData>
    <row r="1" ht="13.5" customHeight="1">
      <c r="A1" s="23" t="s">
        <v>61</v>
      </c>
      <c r="B1" s="2"/>
      <c r="C1" s="2"/>
      <c r="D1" s="2"/>
      <c r="E1" s="2"/>
      <c r="F1" s="2"/>
    </row>
    <row r="3" ht="13.5" customHeight="1">
      <c r="A3" s="5" t="s">
        <v>62</v>
      </c>
    </row>
    <row r="5" ht="13.5" customHeight="1">
      <c r="A5" s="6" t="s">
        <v>2</v>
      </c>
      <c r="B5" s="6" t="s">
        <v>3</v>
      </c>
      <c r="C5" s="6" t="s">
        <v>4</v>
      </c>
      <c r="D5" s="6" t="s">
        <v>5</v>
      </c>
      <c r="E5" s="24" t="s">
        <v>63</v>
      </c>
      <c r="F5" s="24" t="s">
        <v>64</v>
      </c>
    </row>
    <row r="6" ht="13.5" customHeight="1">
      <c r="A6" s="25">
        <v>1.0</v>
      </c>
      <c r="B6" s="26" t="s">
        <v>65</v>
      </c>
      <c r="C6" s="26"/>
      <c r="D6" s="27"/>
      <c r="E6" s="28"/>
      <c r="F6" s="29"/>
    </row>
    <row r="7" ht="13.5" customHeight="1">
      <c r="A7" s="25">
        <v>2.0</v>
      </c>
      <c r="B7" s="26" t="s">
        <v>66</v>
      </c>
      <c r="C7" s="26"/>
      <c r="D7" s="27"/>
      <c r="E7" s="28"/>
      <c r="F7" s="29"/>
    </row>
    <row r="8" ht="13.5" customHeight="1">
      <c r="A8" s="25">
        <v>3.0</v>
      </c>
      <c r="B8" s="26" t="s">
        <v>67</v>
      </c>
      <c r="C8" s="26"/>
      <c r="D8" s="27"/>
      <c r="E8" s="28"/>
      <c r="F8" s="29"/>
    </row>
    <row r="9" ht="13.5" customHeight="1">
      <c r="A9" s="25">
        <v>4.0</v>
      </c>
      <c r="B9" s="26" t="s">
        <v>68</v>
      </c>
      <c r="C9" s="26"/>
      <c r="D9" s="27"/>
      <c r="E9" s="28"/>
      <c r="F9" s="29"/>
    </row>
    <row r="10" ht="13.5" customHeight="1">
      <c r="A10" s="25">
        <v>5.0</v>
      </c>
      <c r="B10" s="26" t="s">
        <v>69</v>
      </c>
      <c r="C10" s="26"/>
      <c r="D10" s="27"/>
      <c r="E10" s="28"/>
      <c r="F10" s="29"/>
    </row>
    <row r="11" ht="13.5" customHeight="1">
      <c r="A11" s="25">
        <v>6.0</v>
      </c>
      <c r="B11" s="26" t="s">
        <v>70</v>
      </c>
      <c r="C11" s="26"/>
      <c r="D11" s="27"/>
      <c r="E11" s="28"/>
      <c r="F11" s="29"/>
    </row>
    <row r="12" ht="13.5" customHeight="1">
      <c r="A12" s="25">
        <v>7.0</v>
      </c>
      <c r="B12" s="26" t="s">
        <v>71</v>
      </c>
      <c r="C12" s="26"/>
      <c r="D12" s="27"/>
      <c r="E12" s="28"/>
      <c r="F12" s="29"/>
    </row>
    <row r="13" ht="13.5" customHeight="1">
      <c r="A13" s="25">
        <v>8.0</v>
      </c>
      <c r="B13" s="26" t="s">
        <v>72</v>
      </c>
      <c r="C13" s="26"/>
      <c r="D13" s="27"/>
      <c r="E13" s="28"/>
      <c r="F13" s="29"/>
    </row>
    <row r="14" ht="13.5" customHeight="1">
      <c r="A14" s="25">
        <v>9.0</v>
      </c>
      <c r="B14" s="26" t="s">
        <v>73</v>
      </c>
      <c r="C14" s="26"/>
      <c r="D14" s="27"/>
      <c r="E14" s="28"/>
      <c r="F14" s="29"/>
    </row>
    <row r="15" ht="13.5" customHeight="1">
      <c r="A15" s="25">
        <v>10.0</v>
      </c>
      <c r="B15" s="26" t="s">
        <v>74</v>
      </c>
      <c r="C15" s="26"/>
      <c r="D15" s="27"/>
      <c r="E15" s="28"/>
      <c r="F15" s="29"/>
    </row>
    <row r="16" ht="13.5" customHeight="1">
      <c r="A16" s="30" t="s">
        <v>75</v>
      </c>
      <c r="B16" s="31"/>
      <c r="C16" s="31"/>
      <c r="D16" s="31"/>
      <c r="E16" s="32"/>
      <c r="F16"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3:F3"/>
    <mergeCell ref="A16:E16"/>
  </mergeCells>
  <conditionalFormatting sqref="D5:D15">
    <cfRule type="cellIs" dxfId="0" priority="1" operator="greaterThan">
      <formula>#ref!</formula>
    </cfRule>
  </conditionalFormatting>
  <printOptions/>
  <pageMargins bottom="0.7875" footer="0.0" header="0.0" left="0.511805555555555" right="0.511805555555555" top="0.78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75"/>
    <col customWidth="1" min="2" max="2" width="34.13"/>
    <col customWidth="1" min="3" max="3" width="10.13"/>
    <col customWidth="1" min="4" max="4" width="7.88"/>
    <col customWidth="1" min="5" max="5" width="12.75"/>
    <col customWidth="1" min="6" max="26" width="8.63"/>
  </cols>
  <sheetData>
    <row r="1" ht="13.5" customHeight="1">
      <c r="A1" s="23" t="s">
        <v>61</v>
      </c>
      <c r="B1" s="2"/>
      <c r="C1" s="2"/>
      <c r="D1" s="2"/>
      <c r="E1" s="3"/>
    </row>
    <row r="3" ht="13.5" customHeight="1">
      <c r="A3" s="5" t="s">
        <v>76</v>
      </c>
    </row>
    <row r="5">
      <c r="A5" s="6" t="s">
        <v>2</v>
      </c>
      <c r="B5" s="6" t="s">
        <v>3</v>
      </c>
      <c r="C5" s="6" t="s">
        <v>4</v>
      </c>
      <c r="D5" s="6" t="s">
        <v>5</v>
      </c>
      <c r="E5" s="8" t="s">
        <v>9</v>
      </c>
      <c r="F5" s="8" t="s">
        <v>10</v>
      </c>
    </row>
    <row r="6" ht="13.5" customHeight="1">
      <c r="A6" s="34">
        <v>1.0</v>
      </c>
      <c r="B6" s="35" t="s">
        <v>11</v>
      </c>
      <c r="C6" s="36" t="s">
        <v>12</v>
      </c>
      <c r="D6" s="37">
        <v>1840.0</v>
      </c>
      <c r="E6" s="38">
        <v>88.98</v>
      </c>
      <c r="F6" s="39">
        <f t="shared" ref="F6:F50" si="1">D6*E6</f>
        <v>163723.2</v>
      </c>
    </row>
    <row r="7" ht="13.5" customHeight="1">
      <c r="A7" s="34">
        <v>2.0</v>
      </c>
      <c r="B7" s="35" t="s">
        <v>14</v>
      </c>
      <c r="C7" s="36" t="s">
        <v>4</v>
      </c>
      <c r="D7" s="37">
        <v>5351.0</v>
      </c>
      <c r="E7" s="38">
        <v>36.25</v>
      </c>
      <c r="F7" s="39">
        <f t="shared" si="1"/>
        <v>193973.75</v>
      </c>
    </row>
    <row r="8" ht="13.5" customHeight="1">
      <c r="A8" s="34">
        <v>3.0</v>
      </c>
      <c r="B8" s="35" t="s">
        <v>16</v>
      </c>
      <c r="C8" s="36" t="s">
        <v>4</v>
      </c>
      <c r="D8" s="37">
        <v>1011.0</v>
      </c>
      <c r="E8" s="38">
        <v>51.93</v>
      </c>
      <c r="F8" s="39">
        <f t="shared" si="1"/>
        <v>52501.23</v>
      </c>
    </row>
    <row r="9" ht="13.5" customHeight="1">
      <c r="A9" s="34">
        <v>4.0</v>
      </c>
      <c r="B9" s="35" t="s">
        <v>17</v>
      </c>
      <c r="C9" s="36" t="s">
        <v>4</v>
      </c>
      <c r="D9" s="37">
        <v>644.0</v>
      </c>
      <c r="E9" s="38">
        <v>75.53</v>
      </c>
      <c r="F9" s="39">
        <f t="shared" si="1"/>
        <v>48641.32</v>
      </c>
    </row>
    <row r="10" ht="13.5" customHeight="1">
      <c r="A10" s="36">
        <v>5.0</v>
      </c>
      <c r="B10" s="40" t="s">
        <v>18</v>
      </c>
      <c r="C10" s="36" t="s">
        <v>4</v>
      </c>
      <c r="D10" s="37">
        <v>3140.0</v>
      </c>
      <c r="E10" s="38">
        <v>41.97</v>
      </c>
      <c r="F10" s="39">
        <f t="shared" si="1"/>
        <v>131785.8</v>
      </c>
    </row>
    <row r="11" ht="13.5" customHeight="1">
      <c r="A11" s="36">
        <v>6.0</v>
      </c>
      <c r="B11" s="40" t="s">
        <v>19</v>
      </c>
      <c r="C11" s="36" t="s">
        <v>20</v>
      </c>
      <c r="D11" s="37">
        <v>18194.0</v>
      </c>
      <c r="E11" s="38">
        <v>6.76</v>
      </c>
      <c r="F11" s="39">
        <f t="shared" si="1"/>
        <v>122991.44</v>
      </c>
    </row>
    <row r="12" ht="13.5" customHeight="1">
      <c r="A12" s="36">
        <v>7.0</v>
      </c>
      <c r="B12" s="40" t="s">
        <v>21</v>
      </c>
      <c r="C12" s="36" t="s">
        <v>4</v>
      </c>
      <c r="D12" s="37">
        <v>2606.0</v>
      </c>
      <c r="E12" s="38">
        <v>79.0</v>
      </c>
      <c r="F12" s="39">
        <f t="shared" si="1"/>
        <v>205874</v>
      </c>
    </row>
    <row r="13" ht="13.5" customHeight="1">
      <c r="A13" s="36">
        <v>8.0</v>
      </c>
      <c r="B13" s="40" t="s">
        <v>22</v>
      </c>
      <c r="C13" s="36" t="s">
        <v>4</v>
      </c>
      <c r="D13" s="37">
        <v>7288.0</v>
      </c>
      <c r="E13" s="38">
        <v>16.36</v>
      </c>
      <c r="F13" s="39">
        <f t="shared" si="1"/>
        <v>119231.68</v>
      </c>
    </row>
    <row r="14" ht="13.5" customHeight="1">
      <c r="A14" s="36">
        <v>9.0</v>
      </c>
      <c r="B14" s="40" t="s">
        <v>23</v>
      </c>
      <c r="C14" s="36" t="s">
        <v>4</v>
      </c>
      <c r="D14" s="37">
        <v>3344.0</v>
      </c>
      <c r="E14" s="38">
        <v>47.98</v>
      </c>
      <c r="F14" s="39">
        <f t="shared" si="1"/>
        <v>160445.12</v>
      </c>
    </row>
    <row r="15" ht="13.5" customHeight="1">
      <c r="A15" s="36">
        <v>10.0</v>
      </c>
      <c r="B15" s="40" t="s">
        <v>24</v>
      </c>
      <c r="C15" s="36"/>
      <c r="D15" s="37">
        <v>678.0</v>
      </c>
      <c r="E15" s="38">
        <v>10.07</v>
      </c>
      <c r="F15" s="39">
        <f t="shared" si="1"/>
        <v>6827.46</v>
      </c>
    </row>
    <row r="16" ht="13.5" customHeight="1">
      <c r="A16" s="36">
        <v>11.0</v>
      </c>
      <c r="B16" s="40" t="s">
        <v>25</v>
      </c>
      <c r="C16" s="36" t="s">
        <v>4</v>
      </c>
      <c r="D16" s="37">
        <v>7584.0</v>
      </c>
      <c r="E16" s="38">
        <v>26.54</v>
      </c>
      <c r="F16" s="39">
        <f t="shared" si="1"/>
        <v>201279.36</v>
      </c>
    </row>
    <row r="17" ht="13.5" customHeight="1">
      <c r="A17" s="36">
        <v>12.0</v>
      </c>
      <c r="B17" s="40" t="s">
        <v>26</v>
      </c>
      <c r="C17" s="36" t="s">
        <v>4</v>
      </c>
      <c r="D17" s="37">
        <v>11178.0</v>
      </c>
      <c r="E17" s="38">
        <v>31.46</v>
      </c>
      <c r="F17" s="39">
        <f t="shared" si="1"/>
        <v>351659.88</v>
      </c>
    </row>
    <row r="18" ht="13.5" customHeight="1">
      <c r="A18" s="36">
        <v>13.0</v>
      </c>
      <c r="B18" s="40" t="s">
        <v>27</v>
      </c>
      <c r="C18" s="36" t="s">
        <v>4</v>
      </c>
      <c r="D18" s="37">
        <v>3994.0</v>
      </c>
      <c r="E18" s="38">
        <v>48.98</v>
      </c>
      <c r="F18" s="39">
        <f t="shared" si="1"/>
        <v>195626.12</v>
      </c>
    </row>
    <row r="19" ht="13.5" customHeight="1">
      <c r="A19" s="36">
        <v>14.0</v>
      </c>
      <c r="B19" s="40" t="s">
        <v>28</v>
      </c>
      <c r="C19" s="36" t="s">
        <v>4</v>
      </c>
      <c r="D19" s="37">
        <v>2030.0</v>
      </c>
      <c r="E19" s="38">
        <v>27.68</v>
      </c>
      <c r="F19" s="39">
        <f t="shared" si="1"/>
        <v>56190.4</v>
      </c>
    </row>
    <row r="20" ht="15.75" customHeight="1">
      <c r="A20" s="36">
        <v>15.0</v>
      </c>
      <c r="B20" s="40" t="s">
        <v>29</v>
      </c>
      <c r="C20" s="36" t="s">
        <v>4</v>
      </c>
      <c r="D20" s="37">
        <v>2010.0</v>
      </c>
      <c r="E20" s="38">
        <v>26.82</v>
      </c>
      <c r="F20" s="39">
        <f t="shared" si="1"/>
        <v>53908.2</v>
      </c>
    </row>
    <row r="21" ht="15.75" customHeight="1">
      <c r="A21" s="36">
        <v>16.0</v>
      </c>
      <c r="B21" s="40" t="s">
        <v>30</v>
      </c>
      <c r="C21" s="36" t="s">
        <v>4</v>
      </c>
      <c r="D21" s="37">
        <v>1782.0</v>
      </c>
      <c r="E21" s="38">
        <v>22.98</v>
      </c>
      <c r="F21" s="39">
        <f t="shared" si="1"/>
        <v>40950.36</v>
      </c>
    </row>
    <row r="22" ht="15.75" customHeight="1">
      <c r="A22" s="36">
        <v>17.0</v>
      </c>
      <c r="B22" s="40" t="s">
        <v>31</v>
      </c>
      <c r="C22" s="36" t="s">
        <v>4</v>
      </c>
      <c r="D22" s="37">
        <v>9886.0</v>
      </c>
      <c r="E22" s="38">
        <v>11.85</v>
      </c>
      <c r="F22" s="39">
        <f t="shared" si="1"/>
        <v>117149.1</v>
      </c>
    </row>
    <row r="23" ht="15.75" customHeight="1">
      <c r="A23" s="36">
        <v>18.0</v>
      </c>
      <c r="B23" s="40" t="s">
        <v>32</v>
      </c>
      <c r="C23" s="36" t="s">
        <v>4</v>
      </c>
      <c r="D23" s="37">
        <v>12441.0</v>
      </c>
      <c r="E23" s="38">
        <v>6.45</v>
      </c>
      <c r="F23" s="39">
        <f t="shared" si="1"/>
        <v>80244.45</v>
      </c>
    </row>
    <row r="24" ht="15.75" customHeight="1">
      <c r="A24" s="36">
        <v>19.0</v>
      </c>
      <c r="B24" s="40" t="s">
        <v>33</v>
      </c>
      <c r="C24" s="36" t="s">
        <v>4</v>
      </c>
      <c r="D24" s="37">
        <v>8725.0</v>
      </c>
      <c r="E24" s="38">
        <v>2.24</v>
      </c>
      <c r="F24" s="39">
        <f t="shared" si="1"/>
        <v>19544</v>
      </c>
    </row>
    <row r="25" ht="15.75" customHeight="1">
      <c r="A25" s="36">
        <v>20.0</v>
      </c>
      <c r="B25" s="40" t="s">
        <v>34</v>
      </c>
      <c r="C25" s="36" t="s">
        <v>4</v>
      </c>
      <c r="D25" s="37">
        <v>1641.0</v>
      </c>
      <c r="E25" s="38">
        <v>2.13</v>
      </c>
      <c r="F25" s="39">
        <f t="shared" si="1"/>
        <v>3495.33</v>
      </c>
    </row>
    <row r="26" ht="15.75" customHeight="1">
      <c r="A26" s="36">
        <v>21.0</v>
      </c>
      <c r="B26" s="40" t="s">
        <v>35</v>
      </c>
      <c r="C26" s="36" t="s">
        <v>4</v>
      </c>
      <c r="D26" s="37">
        <v>28300.0</v>
      </c>
      <c r="E26" s="38">
        <v>1.45</v>
      </c>
      <c r="F26" s="39">
        <f t="shared" si="1"/>
        <v>41035</v>
      </c>
    </row>
    <row r="27" ht="15.75" customHeight="1">
      <c r="A27" s="36">
        <v>22.0</v>
      </c>
      <c r="B27" s="40" t="s">
        <v>36</v>
      </c>
      <c r="C27" s="36" t="s">
        <v>4</v>
      </c>
      <c r="D27" s="37">
        <v>600.0</v>
      </c>
      <c r="E27" s="38">
        <v>4.71</v>
      </c>
      <c r="F27" s="39">
        <f t="shared" si="1"/>
        <v>2826</v>
      </c>
    </row>
    <row r="28" ht="15.75" customHeight="1">
      <c r="A28" s="36">
        <v>23.0</v>
      </c>
      <c r="B28" s="40" t="s">
        <v>37</v>
      </c>
      <c r="C28" s="36" t="s">
        <v>4</v>
      </c>
      <c r="D28" s="37">
        <v>1847.0</v>
      </c>
      <c r="E28" s="38">
        <v>25.88</v>
      </c>
      <c r="F28" s="39">
        <f t="shared" si="1"/>
        <v>47800.36</v>
      </c>
    </row>
    <row r="29" ht="15.75" customHeight="1">
      <c r="A29" s="36">
        <v>24.0</v>
      </c>
      <c r="B29" s="40" t="s">
        <v>38</v>
      </c>
      <c r="C29" s="36" t="s">
        <v>4</v>
      </c>
      <c r="D29" s="37">
        <v>6781.0</v>
      </c>
      <c r="E29" s="38">
        <v>32.5</v>
      </c>
      <c r="F29" s="39">
        <f t="shared" si="1"/>
        <v>220382.5</v>
      </c>
    </row>
    <row r="30" ht="15.75" customHeight="1">
      <c r="A30" s="36">
        <v>25.0</v>
      </c>
      <c r="B30" s="40" t="s">
        <v>39</v>
      </c>
      <c r="C30" s="36" t="s">
        <v>4</v>
      </c>
      <c r="D30" s="37">
        <v>3197.0</v>
      </c>
      <c r="E30" s="38">
        <v>18.22</v>
      </c>
      <c r="F30" s="39">
        <f t="shared" si="1"/>
        <v>58249.34</v>
      </c>
    </row>
    <row r="31" ht="15.75" customHeight="1">
      <c r="A31" s="36">
        <v>26.0</v>
      </c>
      <c r="B31" s="41" t="s">
        <v>40</v>
      </c>
      <c r="C31" s="36" t="s">
        <v>4</v>
      </c>
      <c r="D31" s="37">
        <v>4400.0</v>
      </c>
      <c r="E31" s="38">
        <v>9.09</v>
      </c>
      <c r="F31" s="39">
        <f t="shared" si="1"/>
        <v>39996</v>
      </c>
    </row>
    <row r="32" ht="15.75" customHeight="1">
      <c r="A32" s="36">
        <v>27.0</v>
      </c>
      <c r="B32" s="40" t="s">
        <v>41</v>
      </c>
      <c r="C32" s="36" t="s">
        <v>4</v>
      </c>
      <c r="D32" s="37">
        <v>12146.0</v>
      </c>
      <c r="E32" s="38">
        <v>19.04</v>
      </c>
      <c r="F32" s="39">
        <f t="shared" si="1"/>
        <v>231259.84</v>
      </c>
    </row>
    <row r="33" ht="15.75" customHeight="1">
      <c r="A33" s="36">
        <v>28.0</v>
      </c>
      <c r="B33" s="40" t="s">
        <v>42</v>
      </c>
      <c r="C33" s="36" t="s">
        <v>4</v>
      </c>
      <c r="D33" s="37">
        <v>8999.0</v>
      </c>
      <c r="E33" s="38">
        <v>14.13</v>
      </c>
      <c r="F33" s="39">
        <f t="shared" si="1"/>
        <v>127155.87</v>
      </c>
    </row>
    <row r="34" ht="15.75" customHeight="1">
      <c r="A34" s="36">
        <v>29.0</v>
      </c>
      <c r="B34" s="40" t="s">
        <v>43</v>
      </c>
      <c r="C34" s="36" t="s">
        <v>44</v>
      </c>
      <c r="D34" s="37">
        <v>31.0</v>
      </c>
      <c r="E34" s="38">
        <v>291.31</v>
      </c>
      <c r="F34" s="39">
        <f t="shared" si="1"/>
        <v>9030.61</v>
      </c>
    </row>
    <row r="35" ht="15.75" customHeight="1">
      <c r="A35" s="36">
        <v>30.0</v>
      </c>
      <c r="B35" s="40" t="s">
        <v>45</v>
      </c>
      <c r="C35" s="36" t="s">
        <v>4</v>
      </c>
      <c r="D35" s="37">
        <v>291.0</v>
      </c>
      <c r="E35" s="38">
        <v>225.24</v>
      </c>
      <c r="F35" s="39">
        <f t="shared" si="1"/>
        <v>65544.84</v>
      </c>
    </row>
    <row r="36" ht="15.75" customHeight="1">
      <c r="A36" s="36">
        <v>31.0</v>
      </c>
      <c r="B36" s="40" t="s">
        <v>46</v>
      </c>
      <c r="C36" s="36" t="s">
        <v>4</v>
      </c>
      <c r="D36" s="37">
        <v>42846.0</v>
      </c>
      <c r="E36" s="38">
        <v>2.37</v>
      </c>
      <c r="F36" s="39">
        <f t="shared" si="1"/>
        <v>101545.02</v>
      </c>
    </row>
    <row r="37" ht="15.75" customHeight="1">
      <c r="A37" s="36">
        <v>32.0</v>
      </c>
      <c r="B37" s="40" t="s">
        <v>47</v>
      </c>
      <c r="C37" s="36" t="s">
        <v>4</v>
      </c>
      <c r="D37" s="37">
        <v>11100.0</v>
      </c>
      <c r="E37" s="38">
        <v>24.82</v>
      </c>
      <c r="F37" s="39">
        <f t="shared" si="1"/>
        <v>275502</v>
      </c>
    </row>
    <row r="38" ht="15.75" customHeight="1">
      <c r="A38" s="36">
        <v>33.0</v>
      </c>
      <c r="B38" s="40" t="s">
        <v>48</v>
      </c>
      <c r="C38" s="36" t="s">
        <v>4</v>
      </c>
      <c r="D38" s="37">
        <v>1000.0</v>
      </c>
      <c r="E38" s="38">
        <v>42.11</v>
      </c>
      <c r="F38" s="39">
        <f t="shared" si="1"/>
        <v>42110</v>
      </c>
    </row>
    <row r="39" ht="15.75" customHeight="1">
      <c r="A39" s="36">
        <v>34.0</v>
      </c>
      <c r="B39" s="40" t="s">
        <v>49</v>
      </c>
      <c r="C39" s="36" t="s">
        <v>4</v>
      </c>
      <c r="D39" s="37">
        <v>6800.0</v>
      </c>
      <c r="E39" s="38">
        <v>1.24</v>
      </c>
      <c r="F39" s="39">
        <f t="shared" si="1"/>
        <v>8432</v>
      </c>
    </row>
    <row r="40" ht="15.75" customHeight="1">
      <c r="A40" s="36">
        <v>35.0</v>
      </c>
      <c r="B40" s="40" t="s">
        <v>50</v>
      </c>
      <c r="C40" s="36" t="s">
        <v>4</v>
      </c>
      <c r="D40" s="37">
        <v>8073.0</v>
      </c>
      <c r="E40" s="38">
        <v>26.8</v>
      </c>
      <c r="F40" s="39">
        <f t="shared" si="1"/>
        <v>216356.4</v>
      </c>
    </row>
    <row r="41" ht="15.75" customHeight="1">
      <c r="A41" s="36">
        <v>36.0</v>
      </c>
      <c r="B41" s="40" t="s">
        <v>51</v>
      </c>
      <c r="C41" s="36" t="s">
        <v>4</v>
      </c>
      <c r="D41" s="37">
        <v>105.0</v>
      </c>
      <c r="E41" s="38">
        <v>981.0</v>
      </c>
      <c r="F41" s="39">
        <f t="shared" si="1"/>
        <v>103005</v>
      </c>
    </row>
    <row r="42" ht="15.75" customHeight="1">
      <c r="A42" s="36">
        <v>37.0</v>
      </c>
      <c r="B42" s="10" t="s">
        <v>77</v>
      </c>
      <c r="C42" s="36" t="s">
        <v>4</v>
      </c>
      <c r="D42" s="37">
        <v>59.0</v>
      </c>
      <c r="E42" s="38">
        <v>98.33</v>
      </c>
      <c r="F42" s="39">
        <f t="shared" si="1"/>
        <v>5801.47</v>
      </c>
    </row>
    <row r="43" ht="15.75" customHeight="1">
      <c r="A43" s="36">
        <v>38.0</v>
      </c>
      <c r="B43" s="40" t="s">
        <v>53</v>
      </c>
      <c r="C43" s="36" t="s">
        <v>4</v>
      </c>
      <c r="D43" s="37">
        <v>27196.0</v>
      </c>
      <c r="E43" s="38">
        <v>0.92</v>
      </c>
      <c r="F43" s="39">
        <f t="shared" si="1"/>
        <v>25020.32</v>
      </c>
    </row>
    <row r="44" ht="15.75" customHeight="1">
      <c r="A44" s="36">
        <v>39.0</v>
      </c>
      <c r="B44" s="40" t="s">
        <v>54</v>
      </c>
      <c r="C44" s="36" t="s">
        <v>4</v>
      </c>
      <c r="D44" s="37">
        <v>6418.0</v>
      </c>
      <c r="E44" s="38">
        <v>8.18</v>
      </c>
      <c r="F44" s="39">
        <f t="shared" si="1"/>
        <v>52499.24</v>
      </c>
    </row>
    <row r="45" ht="15.75" customHeight="1">
      <c r="A45" s="36">
        <v>40.0</v>
      </c>
      <c r="B45" s="40" t="s">
        <v>55</v>
      </c>
      <c r="C45" s="36" t="s">
        <v>4</v>
      </c>
      <c r="D45" s="37">
        <v>17332.0</v>
      </c>
      <c r="E45" s="38">
        <v>5.77</v>
      </c>
      <c r="F45" s="39">
        <f t="shared" si="1"/>
        <v>100005.64</v>
      </c>
    </row>
    <row r="46" ht="15.75" customHeight="1">
      <c r="A46" s="36">
        <v>41.0</v>
      </c>
      <c r="B46" s="40" t="s">
        <v>56</v>
      </c>
      <c r="C46" s="36" t="s">
        <v>4</v>
      </c>
      <c r="D46" s="37">
        <v>923.0</v>
      </c>
      <c r="E46" s="38">
        <v>5.89</v>
      </c>
      <c r="F46" s="39">
        <f t="shared" si="1"/>
        <v>5436.47</v>
      </c>
    </row>
    <row r="47" ht="15.75" customHeight="1">
      <c r="A47" s="36">
        <v>42.0</v>
      </c>
      <c r="B47" s="40" t="s">
        <v>57</v>
      </c>
      <c r="C47" s="36" t="s">
        <v>4</v>
      </c>
      <c r="D47" s="37">
        <v>32500.0</v>
      </c>
      <c r="E47" s="38">
        <v>0.82</v>
      </c>
      <c r="F47" s="39">
        <f t="shared" si="1"/>
        <v>26650</v>
      </c>
    </row>
    <row r="48" ht="15.75" customHeight="1">
      <c r="A48" s="36">
        <v>43.0</v>
      </c>
      <c r="B48" s="40" t="s">
        <v>58</v>
      </c>
      <c r="C48" s="36" t="s">
        <v>4</v>
      </c>
      <c r="D48" s="37">
        <v>3860.0</v>
      </c>
      <c r="E48" s="38">
        <v>8.02</v>
      </c>
      <c r="F48" s="39">
        <f t="shared" si="1"/>
        <v>30957.2</v>
      </c>
    </row>
    <row r="49" ht="15.75" customHeight="1">
      <c r="A49" s="36">
        <v>44.0</v>
      </c>
      <c r="B49" s="40" t="s">
        <v>59</v>
      </c>
      <c r="C49" s="36" t="s">
        <v>4</v>
      </c>
      <c r="D49" s="37">
        <v>8000.0</v>
      </c>
      <c r="E49" s="38">
        <v>16.24</v>
      </c>
      <c r="F49" s="39">
        <f t="shared" si="1"/>
        <v>129920</v>
      </c>
    </row>
    <row r="50" ht="15.75" customHeight="1">
      <c r="A50" s="36">
        <v>45.0</v>
      </c>
      <c r="B50" s="40" t="s">
        <v>60</v>
      </c>
      <c r="C50" s="36" t="s">
        <v>4</v>
      </c>
      <c r="D50" s="37">
        <v>10847.0</v>
      </c>
      <c r="E50" s="38">
        <v>8.18</v>
      </c>
      <c r="F50" s="39">
        <f t="shared" si="1"/>
        <v>88728.46</v>
      </c>
    </row>
    <row r="51" ht="15.75" customHeight="1">
      <c r="A51" s="42" t="s">
        <v>78</v>
      </c>
      <c r="B51" s="31"/>
      <c r="C51" s="31"/>
      <c r="D51" s="31"/>
      <c r="E51" s="32"/>
      <c r="F51" s="43">
        <f>SUM(F6:F50)</f>
        <v>4381291.78</v>
      </c>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3:E3"/>
    <mergeCell ref="A51:E51"/>
  </mergeCells>
  <printOptions/>
  <pageMargins bottom="0.7875" footer="0.0" header="0.0" left="0.511805555555555" right="0.511805555555555" top="0.7875"/>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2021-01-15T14:18:54Z</dcterms:created>
  <dc:creator>Usuario</dc:creator>
</cp:coreProperties>
</file>