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UPO 01 - REITORIA" sheetId="1" state="visible" r:id="rId2"/>
    <sheet name="GRUPO 02 - CP" sheetId="2" state="visible" r:id="rId3"/>
    <sheet name="GRUPO 03 - CPZR" sheetId="3" state="visible" r:id="rId4"/>
    <sheet name="GRUPO 04 - CFLO" sheetId="4" state="visible" r:id="rId5"/>
    <sheet name="GRUPO 05 - COUR" sheetId="5" state="visible" r:id="rId6"/>
    <sheet name="GRUPO 06 - CSAL" sheetId="6" state="visible" r:id="rId7"/>
    <sheet name="GRUPO 07 - CSMBV" sheetId="7" state="visible" r:id="rId8"/>
    <sheet name="GRUPO 08 - CST" sheetId="8" state="visible" r:id="rId9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<sst xmlns="http://schemas.openxmlformats.org/spreadsheetml/2006/main" count="801" uniqueCount="128">
  <si>
    <t xml:space="preserve">ANEXO I/B</t>
  </si>
  <si>
    <t xml:space="preserve">DIMENSIONAMENTO DO QUANTITATIVO DE SERVENTE DE LIMPEZA A SER CONTRATADO PARA LIMPEZA E CONSERVAÇÃO DE ACORDO COM “PRODUTIVIDADE ADOTADA VERSUS FREQUÊNCIA”</t>
  </si>
  <si>
    <t xml:space="preserve">GRUPO 01</t>
  </si>
  <si>
    <t xml:space="preserve">REITORIA</t>
  </si>
  <si>
    <t xml:space="preserve">ÁREAS INTERNAS</t>
  </si>
  <si>
    <t xml:space="preserve">ITEM</t>
  </si>
  <si>
    <t xml:space="preserve">MÃO DE OBRA/DESCRIÇÃO</t>
  </si>
  <si>
    <t xml:space="preserve">UNIDADE FORNECIMENTO</t>
  </si>
  <si>
    <t xml:space="preserve">PRODUTIVIDADE IN 05((M²</t>
  </si>
  <si>
    <t xml:space="preserve">PRODUTIVIDADE PROPOSTA</t>
  </si>
  <si>
    <t xml:space="preserve">FREQUÊNCIA NO MÊS EM HORAS**</t>
  </si>
  <si>
    <t xml:space="preserve">JORNADA DE TRABALHO***</t>
  </si>
  <si>
    <t xml:space="preserve">PERIODICIDADE DA LIMPEZA</t>
  </si>
  <si>
    <t xml:space="preserve">QUANTITATIVO / MENSAL (M²)</t>
  </si>
  <si>
    <t xml:space="preserve">ESTIMATIVA DE SERVENTES / ÁREA </t>
  </si>
  <si>
    <t xml:space="preserve">Pisos Frios (Tipo A)</t>
  </si>
  <si>
    <r>
      <rPr>
        <sz val="10"/>
        <color rgb="FF000000"/>
        <rFont val="Arial"/>
        <family val="2"/>
        <charset val="1"/>
      </rPr>
      <t xml:space="preserve">M</t>
    </r>
    <r>
      <rPr>
        <vertAlign val="superscript"/>
        <sz val="10"/>
        <color rgb="FF000000"/>
        <rFont val="Arial"/>
        <family val="2"/>
        <charset val="1"/>
      </rPr>
      <t xml:space="preserve">2</t>
    </r>
  </si>
  <si>
    <t xml:space="preserve">800 M² A 1.200 M²</t>
  </si>
  <si>
    <t xml:space="preserve">Diária</t>
  </si>
  <si>
    <t xml:space="preserve">Pisos Frios (Tipo B)</t>
  </si>
  <si>
    <t xml:space="preserve">dia sim/ dia não</t>
  </si>
  <si>
    <t xml:space="preserve">Almoxarifado</t>
  </si>
  <si>
    <t xml:space="preserve">1.500 M² A 2.500 M²</t>
  </si>
  <si>
    <t xml:space="preserve">dia sim/dia não</t>
  </si>
  <si>
    <t xml:space="preserve">Áreas com espaços livres – Saguão, hall e salão</t>
  </si>
  <si>
    <t xml:space="preserve">1.000 M² A 1.500 M²</t>
  </si>
  <si>
    <t xml:space="preserve">Banheiros – Áreas insalubres</t>
  </si>
  <si>
    <r>
      <rPr>
        <b val="true"/>
        <sz val="10"/>
        <color rgb="FF000000"/>
        <rFont val="Arial"/>
        <family val="2"/>
        <charset val="1"/>
      </rPr>
      <t xml:space="preserve">M</t>
    </r>
    <r>
      <rPr>
        <b val="true"/>
        <vertAlign val="superscript"/>
        <sz val="10"/>
        <color rgb="FF000000"/>
        <rFont val="Arial"/>
        <family val="2"/>
        <charset val="1"/>
      </rPr>
      <t xml:space="preserve">2</t>
    </r>
  </si>
  <si>
    <t xml:space="preserve">200 M² A 300 M²</t>
  </si>
  <si>
    <t xml:space="preserve">ÁREAS EXTERNAS</t>
  </si>
  <si>
    <t xml:space="preserve">DESCRIÇÃO</t>
  </si>
  <si>
    <t xml:space="preserve">UNIDADE DE FORNECIMENTO</t>
  </si>
  <si>
    <t xml:space="preserve">Pisos Pav. adjacentes/contíguos às edificações (Tipo A)</t>
  </si>
  <si>
    <t xml:space="preserve">1800 M² A 2700 M²</t>
  </si>
  <si>
    <t xml:space="preserve">Pisos Pav. Adjacentes/contíguos às edificações (Tipo B)</t>
  </si>
  <si>
    <t xml:space="preserve">Pátios e áreas verdes com média frequência (Tipo  A)</t>
  </si>
  <si>
    <t xml:space="preserve">Pátios e áreas verdes com média frequência (Tipo B)</t>
  </si>
  <si>
    <t xml:space="preserve">ESQUADRIAS EXTERNAS </t>
  </si>
  <si>
    <t xml:space="preserve">face Interna</t>
  </si>
  <si>
    <t xml:space="preserve"> 300 m² a 380 m²</t>
  </si>
  <si>
    <t xml:space="preserve">TOTAL ESTIMADO CONSIDERANDO ÁREAS E PERIODICIDADE </t>
  </si>
  <si>
    <t xml:space="preserve">TOTAL DA CONTRATAÇÃO COM INSALUBRIDADE </t>
  </si>
  <si>
    <t xml:space="preserve">Arredondado em 1</t>
  </si>
  <si>
    <t xml:space="preserve">TOTAL DA CONTRATAÇÃO SEM INSALUBRIDADE</t>
  </si>
  <si>
    <t xml:space="preserve">Arredondado em 3</t>
  </si>
  <si>
    <t xml:space="preserve">TOTAL ESTIMADO DE SERVENTES PARA CONTRATAÇÃO</t>
  </si>
  <si>
    <t xml:space="preserve">Arredondado em 4</t>
  </si>
  <si>
    <r>
      <rPr>
        <b val="true"/>
        <sz val="11"/>
        <color rgb="FF000000"/>
        <rFont val="Times New Roman"/>
        <family val="1"/>
        <charset val="1"/>
      </rPr>
      <t xml:space="preserve">FORMULA: Quantidade de Serventes:</t>
    </r>
    <r>
      <rPr>
        <sz val="11"/>
        <color rgb="FF000000"/>
        <rFont val="Times New Roman"/>
        <family val="1"/>
        <charset val="1"/>
      </rPr>
      <t xml:space="preserve"> (Área Total/Produtividade) x (Frequência no mês em Horas/Jornada de Trabalho mês) </t>
    </r>
    <r>
      <rPr>
        <b val="true"/>
        <sz val="11"/>
        <color rgb="FF000000"/>
        <rFont val="Times New Roman"/>
        <family val="1"/>
        <charset val="1"/>
      </rPr>
      <t xml:space="preserve">Exemplo Item 08:</t>
    </r>
    <r>
      <rPr>
        <sz val="11"/>
        <color rgb="FF000000"/>
        <rFont val="Times New Roman"/>
        <family val="1"/>
        <charset val="1"/>
      </rPr>
      <t xml:space="preserve"> (344,62/1800) x (95,7/191,4)</t>
    </r>
  </si>
  <si>
    <t xml:space="preserve">GRUPO 02</t>
  </si>
  <si>
    <t xml:space="preserve">Campus PETROLINA</t>
  </si>
  <si>
    <t xml:space="preserve">Pisos Acarpetados</t>
  </si>
  <si>
    <t xml:space="preserve">800 M² A 1.200  M²</t>
  </si>
  <si>
    <t xml:space="preserve">Pisos Frios</t>
  </si>
  <si>
    <t xml:space="preserve">Laboratórios</t>
  </si>
  <si>
    <t xml:space="preserve">360 m² a 450 m2</t>
  </si>
  <si>
    <t xml:space="preserve">diária(2 X por dia)</t>
  </si>
  <si>
    <t xml:space="preserve">Varrição de passeios e arruamentos</t>
  </si>
  <si>
    <t xml:space="preserve">6000 M² A 9000 M²</t>
  </si>
  <si>
    <t xml:space="preserve">Semanal</t>
  </si>
  <si>
    <t xml:space="preserve">Pátios e áreas verdes com alta frequência</t>
  </si>
  <si>
    <t xml:space="preserve">1.800 M² A 2.700 M²</t>
  </si>
  <si>
    <t xml:space="preserve">Pátios e áreas verdes com média frequência</t>
  </si>
  <si>
    <t xml:space="preserve">Pátios e áreas verdes com baixa frequência</t>
  </si>
  <si>
    <t xml:space="preserve">Coleta de detritos em pátios e áreas verdes com frequência diária</t>
  </si>
  <si>
    <t xml:space="preserve">100.000 M²</t>
  </si>
  <si>
    <t xml:space="preserve">Face externa com exposição a situação de risco</t>
  </si>
  <si>
    <t xml:space="preserve">130 A 160 M²</t>
  </si>
  <si>
    <t xml:space="preserve">Mensal</t>
  </si>
  <si>
    <t xml:space="preserve">Face externa sem exposição a situação de risco</t>
  </si>
  <si>
    <t xml:space="preserve">300 A 380 M²</t>
  </si>
  <si>
    <t xml:space="preserve">Face interna</t>
  </si>
  <si>
    <t xml:space="preserve">ÁREAS HOSPITALARES E ASSEMELHADAS</t>
  </si>
  <si>
    <t xml:space="preserve">Áreas hospitalares e assemelhadas</t>
  </si>
  <si>
    <t xml:space="preserve"> 360 m² a 450 m2</t>
  </si>
  <si>
    <t xml:space="preserve">Arredondado em 16</t>
  </si>
  <si>
    <t xml:space="preserve">Arredondado em 19</t>
  </si>
  <si>
    <r>
      <rPr>
        <b val="true"/>
        <sz val="11"/>
        <color rgb="FF000000"/>
        <rFont val="Times New Roman"/>
        <family val="1"/>
        <charset val="1"/>
      </rPr>
      <t xml:space="preserve">FORMULA Quantidade de Serventes:</t>
    </r>
    <r>
      <rPr>
        <sz val="11"/>
        <color rgb="FF000000"/>
        <rFont val="Times New Roman"/>
        <family val="1"/>
        <charset val="1"/>
      </rPr>
      <t xml:space="preserve"> (Área Total/Produtividade) x (Frequência no mês em Horas/Jornada de Trabalho mês) </t>
    </r>
    <r>
      <rPr>
        <b val="true"/>
        <sz val="11"/>
        <color rgb="FF000000"/>
        <rFont val="Times New Roman"/>
        <family val="1"/>
        <charset val="1"/>
      </rPr>
      <t xml:space="preserve">Exemplo Item 21:</t>
    </r>
    <r>
      <rPr>
        <sz val="11"/>
        <color rgb="FF000000"/>
        <rFont val="Times New Roman"/>
        <family val="1"/>
        <charset val="1"/>
      </rPr>
      <t xml:space="preserve"> (56,02/1800) x (95,7/191,4)</t>
    </r>
  </si>
  <si>
    <t xml:space="preserve">GRUPO 03</t>
  </si>
  <si>
    <t xml:space="preserve">Campus PETROLINA ZONA RURAL</t>
  </si>
  <si>
    <t xml:space="preserve">diária </t>
  </si>
  <si>
    <t xml:space="preserve">360 M² A 450 M²</t>
  </si>
  <si>
    <t xml:space="preserve">Oficinas</t>
  </si>
  <si>
    <t xml:space="preserve"> 1200 m² a 1800 m2</t>
  </si>
  <si>
    <t xml:space="preserve">diária</t>
  </si>
  <si>
    <t xml:space="preserve"> 100.000 M² </t>
  </si>
  <si>
    <t xml:space="preserve">TOTAL DE SERVENTES DA CONTRATAÇÃO COM INSALUBRIDADE </t>
  </si>
  <si>
    <t xml:space="preserve">Arredondado em  2</t>
  </si>
  <si>
    <t xml:space="preserve">TOTAL DE SERVENTES DA CONTRATAÇÃO SEM INSALUBRIDADE</t>
  </si>
  <si>
    <t xml:space="preserve">Arredondado em  14</t>
  </si>
  <si>
    <r>
      <rPr>
        <b val="true"/>
        <sz val="11"/>
        <color rgb="FF000000"/>
        <rFont val="Times New Roman"/>
        <family val="1"/>
        <charset val="1"/>
      </rPr>
      <t xml:space="preserve">FORMULA: Quantidade de Serventes:</t>
    </r>
    <r>
      <rPr>
        <sz val="11"/>
        <color rgb="FF000000"/>
        <rFont val="Times New Roman"/>
        <family val="1"/>
        <charset val="1"/>
      </rPr>
      <t xml:space="preserve"> (Área Total/Produtividade) x (Frequência no mês em Horas/Jornada de Trabalho mês) </t>
    </r>
    <r>
      <rPr>
        <b val="true"/>
        <sz val="11"/>
        <color rgb="FF000000"/>
        <rFont val="Times New Roman"/>
        <family val="1"/>
        <charset val="1"/>
      </rPr>
      <t xml:space="preserve">Exemplo Item 37:</t>
    </r>
    <r>
      <rPr>
        <sz val="11"/>
        <color rgb="FF000000"/>
        <rFont val="Times New Roman"/>
        <family val="1"/>
        <charset val="1"/>
      </rPr>
      <t xml:space="preserve"> (970/380) x (32/191,4)</t>
    </r>
  </si>
  <si>
    <t xml:space="preserve">GRUPO 04</t>
  </si>
  <si>
    <t xml:space="preserve">Campus FLORESTA</t>
  </si>
  <si>
    <t xml:space="preserve">1800 m² a2700 m2 </t>
  </si>
  <si>
    <t xml:space="preserve">Quinzenal</t>
  </si>
  <si>
    <t xml:space="preserve">Arredondado em 9</t>
  </si>
  <si>
    <t xml:space="preserve">Arredondado em 10</t>
  </si>
  <si>
    <r>
      <rPr>
        <b val="true"/>
        <sz val="11"/>
        <color rgb="FF000000"/>
        <rFont val="Times New Roman"/>
        <family val="1"/>
        <charset val="1"/>
      </rPr>
      <t xml:space="preserve">FÓRMULA Quantidade de Serventes:</t>
    </r>
    <r>
      <rPr>
        <sz val="11"/>
        <color rgb="FF000000"/>
        <rFont val="Times New Roman"/>
        <family val="1"/>
        <charset val="1"/>
      </rPr>
      <t xml:space="preserve"> (Área Total/Produtividade) x (Frequência no mês em Horas/Jornada de Trabalho mês) </t>
    </r>
    <r>
      <rPr>
        <b val="true"/>
        <sz val="11"/>
        <color rgb="FF000000"/>
        <rFont val="Times New Roman"/>
        <family val="1"/>
        <charset val="1"/>
      </rPr>
      <t xml:space="preserve">Exemplo Item 49:</t>
    </r>
    <r>
      <rPr>
        <sz val="11"/>
        <color rgb="FF000000"/>
        <rFont val="Times New Roman"/>
        <family val="1"/>
        <charset val="1"/>
      </rPr>
      <t xml:space="preserve"> (303,03/300) x (16/191,4)</t>
    </r>
  </si>
  <si>
    <t xml:space="preserve">GRUPO 05</t>
  </si>
  <si>
    <t xml:space="preserve">Campus OURICURI</t>
  </si>
  <si>
    <t xml:space="preserve">Pisos Frios </t>
  </si>
  <si>
    <t xml:space="preserve">Diária  </t>
  </si>
  <si>
    <t xml:space="preserve">Pisos pavimentados adjacentes/contíguos às edificações</t>
  </si>
  <si>
    <t xml:space="preserve">Bimestral</t>
  </si>
  <si>
    <t xml:space="preserve">Fachadas envidraçadas</t>
  </si>
  <si>
    <t xml:space="preserve">Arredondado em 2</t>
  </si>
  <si>
    <t xml:space="preserve">Arredondado em 8</t>
  </si>
  <si>
    <r>
      <rPr>
        <b val="true"/>
        <sz val="11"/>
        <color rgb="FF000000"/>
        <rFont val="Times New Roman"/>
        <family val="1"/>
        <charset val="1"/>
      </rPr>
      <t xml:space="preserve">FORMULA: Quantidade de Serventes:</t>
    </r>
    <r>
      <rPr>
        <sz val="11"/>
        <color rgb="FF000000"/>
        <rFont val="Times New Roman"/>
        <family val="1"/>
        <charset val="1"/>
      </rPr>
      <t xml:space="preserve"> (Área Total/Produtividade) x (Frequência no mês em Horas/Jornada de Trabalho mês) </t>
    </r>
    <r>
      <rPr>
        <b val="true"/>
        <sz val="11"/>
        <color rgb="FF000000"/>
        <rFont val="Times New Roman"/>
        <family val="1"/>
        <charset val="1"/>
      </rPr>
      <t xml:space="preserve">Exemplo Item 60:</t>
    </r>
    <r>
      <rPr>
        <sz val="11"/>
        <color rgb="FF000000"/>
        <rFont val="Times New Roman"/>
        <family val="1"/>
        <charset val="1"/>
      </rPr>
      <t xml:space="preserve"> (1761,38/1800) x (*8/191,4)</t>
    </r>
  </si>
  <si>
    <t xml:space="preserve">GRUPO 06</t>
  </si>
  <si>
    <t xml:space="preserve">GRUPO 6: Campus SALGUEIRO</t>
  </si>
  <si>
    <t xml:space="preserve">Diária </t>
  </si>
  <si>
    <t xml:space="preserve">10.000 M²</t>
  </si>
  <si>
    <t xml:space="preserve">Arredondado em  01</t>
  </si>
  <si>
    <t xml:space="preserve">Arredondado em 06</t>
  </si>
  <si>
    <t xml:space="preserve">Arredondado em 07</t>
  </si>
  <si>
    <r>
      <rPr>
        <b val="true"/>
        <sz val="11"/>
        <color rgb="FF000000"/>
        <rFont val="Times New Roman"/>
        <family val="1"/>
        <charset val="1"/>
      </rPr>
      <t xml:space="preserve">FORMULA: </t>
    </r>
    <r>
      <rPr>
        <sz val="11"/>
        <color rgb="FF000000"/>
        <rFont val="Times New Roman"/>
        <family val="1"/>
        <charset val="1"/>
      </rPr>
      <t xml:space="preserve">Quantidade de Serventes: (Área Total/Produtividade) x (Frequência no mês em Horas/Jornada de Trabalho mês) Exemplo Item 76: (274/300) x 32/191,4)</t>
    </r>
  </si>
  <si>
    <t xml:space="preserve">GRUPO 07</t>
  </si>
  <si>
    <t xml:space="preserve">Campus SANTA MARIA DA BOA VISTA</t>
  </si>
  <si>
    <t xml:space="preserve"> Semanal</t>
  </si>
  <si>
    <t xml:space="preserve">Dia sim/ Dia não </t>
  </si>
  <si>
    <t xml:space="preserve">Áreas Hospitalares e Assemelhadas</t>
  </si>
  <si>
    <t xml:space="preserve">Arredondado em 01</t>
  </si>
  <si>
    <t xml:space="preserve">Arredondado em 6</t>
  </si>
  <si>
    <t xml:space="preserve">GRUPO 08</t>
  </si>
  <si>
    <t xml:space="preserve">Campus SERRA TALHADA</t>
  </si>
  <si>
    <t xml:space="preserve">Banheiros em Geral </t>
  </si>
  <si>
    <t xml:space="preserve">Áreas Hospital e assemelhados</t>
  </si>
  <si>
    <t xml:space="preserve">Arredondado em 02</t>
  </si>
  <si>
    <r>
      <rPr>
        <b val="true"/>
        <sz val="11"/>
        <color rgb="FF000000"/>
        <rFont val="Times New Roman"/>
        <family val="1"/>
        <charset val="1"/>
      </rPr>
      <t xml:space="preserve">FORMULA: Quantidade de Serventes:</t>
    </r>
    <r>
      <rPr>
        <sz val="11"/>
        <color rgb="FF000000"/>
        <rFont val="Times New Roman"/>
        <family val="1"/>
        <charset val="1"/>
      </rPr>
      <t xml:space="preserve"> (Área Total/Produtividade) x (Frequência no mês em Horas/Jornada de Trabalho mês) </t>
    </r>
    <r>
      <rPr>
        <b val="true"/>
        <sz val="11"/>
        <color rgb="FF000000"/>
        <rFont val="Times New Roman"/>
        <family val="1"/>
        <charset val="1"/>
      </rPr>
      <t xml:space="preserve">Exemplo Item 105:</t>
    </r>
    <r>
      <rPr>
        <sz val="11"/>
        <color rgb="FF000000"/>
        <rFont val="Times New Roman"/>
        <family val="1"/>
        <charset val="1"/>
      </rPr>
      <t xml:space="preserve"> (328,70/300) x (16/191,4)</t>
    </r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</si>
</sst>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"/>
    <numFmt numFmtId="166" formatCode="#,##0.00"/>
    <numFmt numFmtId="167" formatCode="0.00"/>
    <numFmt numFmtId="168" formatCode="0.000"/>
    <numFmt numFmtId="169" formatCode="General"/>
  </numFmts>
  <fonts count="2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6"/>
      <color rgb="FF000000"/>
      <name val="Calibri"/>
      <family val="2"/>
    </font>
    <font>
      <b val="true"/>
      <sz val="10"/>
      <color rgb="FF000000"/>
      <name val="Arial"/>
      <family val="2"/>
      <charset val="1"/>
    </font>
    <font>
      <b val="true"/>
      <sz val="16"/>
      <color rgb="FF000000"/>
      <name val="Arial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9"/>
      <color rgb="FF000000"/>
      <name val="Arial"/>
      <family val="2"/>
      <charset val="1"/>
    </font>
    <font>
      <sz val="10"/>
      <color rgb="FF000000"/>
      <name val="Times New Roman"/>
      <family val="1"/>
      <charset val="1"/>
    </font>
    <font>
      <sz val="10"/>
      <color rgb="FF000000"/>
      <name val="Arial"/>
      <family val="2"/>
      <charset val="1"/>
    </font>
    <font>
      <vertAlign val="superscript"/>
      <sz val="10"/>
      <color rgb="FF000000"/>
      <name val="Arial"/>
      <family val="2"/>
      <charset val="1"/>
    </font>
    <font>
      <sz val="1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b val="true"/>
      <vertAlign val="superscript"/>
      <sz val="10"/>
      <color rgb="FF000000"/>
      <name val="Arial"/>
      <family val="2"/>
      <charset val="1"/>
    </font>
    <font>
      <b val="true"/>
      <sz val="1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 val="true"/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0"/>
      <color rgb="FF000000"/>
      <name val="Calibri"/>
      <family val="2"/>
      <charset val="1"/>
    </font>
    <font>
      <sz val="9"/>
      <color rgb="FF000000"/>
      <name val="Arial"/>
      <family val="2"/>
      <charset val="1"/>
    </font>
    <font>
      <b val="true"/>
      <sz val="18"/>
      <color rgb="FF00000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9999FF"/>
        <bgColor rgb="FFCC99FF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38"/>
      </patternFill>
    </fill>
    <fill>
      <patternFill patternType="solid">
        <fgColor rgb="FFFFFF38"/>
        <bgColor rgb="FFFFFF00"/>
      </patternFill>
    </fill>
  </fills>
  <borders count="37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>
        <color rgb="FF00000A"/>
      </left>
      <right style="medium">
        <color rgb="FF00000A"/>
      </right>
      <top/>
      <bottom style="medium">
        <color rgb="FF00000A"/>
      </bottom>
      <diagonal/>
    </border>
    <border diagonalUp="false" diagonalDown="false">
      <left style="medium"/>
      <right style="medium"/>
      <top style="medium"/>
      <bottom style="medium">
        <color rgb="FF00000A"/>
      </bottom>
      <diagonal/>
    </border>
    <border diagonalUp="false" diagonalDown="false">
      <left style="medium">
        <color rgb="FF00000A"/>
      </left>
      <right/>
      <top/>
      <bottom style="medium">
        <color rgb="FF00000A"/>
      </bottom>
      <diagonal/>
    </border>
    <border diagonalUp="false" diagonalDown="false">
      <left style="medium"/>
      <right style="medium"/>
      <top/>
      <bottom style="medium">
        <color rgb="FF00000A"/>
      </bottom>
      <diagonal/>
    </border>
    <border diagonalUp="false" diagonalDown="false">
      <left style="medium">
        <color rgb="FF00000A"/>
      </left>
      <right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>
        <color rgb="FF00000A"/>
      </left>
      <right style="medium">
        <color rgb="FF00000A"/>
      </right>
      <top/>
      <bottom/>
      <diagonal/>
    </border>
    <border diagonalUp="false" diagonalDown="false">
      <left style="medium">
        <color rgb="FF00000A"/>
      </left>
      <right style="medium">
        <color rgb="FF00000A"/>
      </right>
      <top style="medium">
        <color rgb="FF00000A"/>
      </top>
      <bottom style="medium">
        <color rgb="FF00000A"/>
      </bottom>
      <diagonal/>
    </border>
    <border diagonalUp="false" diagonalDown="false">
      <left/>
      <right/>
      <top/>
      <bottom style="medium">
        <color rgb="FF00000A"/>
      </bottom>
      <diagonal/>
    </border>
    <border diagonalUp="false" diagonalDown="false">
      <left style="medium">
        <color rgb="FF00000A"/>
      </left>
      <right/>
      <top style="medium">
        <color rgb="FF00000A"/>
      </top>
      <bottom/>
      <diagonal/>
    </border>
    <border diagonalUp="false" diagonalDown="false">
      <left style="medium">
        <color rgb="FF00000A"/>
      </left>
      <right/>
      <top style="medium">
        <color rgb="FF00000A"/>
      </top>
      <bottom style="medium">
        <color rgb="FF00000A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/>
      <top style="medium">
        <color rgb="FF00000A"/>
      </top>
      <bottom style="medium">
        <color rgb="FF00000A"/>
      </bottom>
      <diagonal/>
    </border>
    <border diagonalUp="false" diagonalDown="false">
      <left style="medium">
        <color rgb="FF00000A"/>
      </left>
      <right style="medium">
        <color rgb="FF00000A"/>
      </right>
      <top style="medium">
        <color rgb="FF00000A"/>
      </top>
      <bottom/>
      <diagonal/>
    </border>
    <border diagonalUp="false" diagonalDown="false">
      <left style="thin">
        <color rgb="FF00000A"/>
      </left>
      <right style="thin">
        <color rgb="FF00000A"/>
      </right>
      <top style="thin">
        <color rgb="FF00000A"/>
      </top>
      <bottom/>
      <diagonal/>
    </border>
    <border diagonalUp="false" diagonalDown="false">
      <left style="thin">
        <color rgb="FF00000A"/>
      </left>
      <right/>
      <top style="thin">
        <color rgb="FF00000A"/>
      </top>
      <bottom/>
      <diagonal/>
    </border>
    <border diagonalUp="false" diagonalDown="false">
      <left style="thin">
        <color rgb="FF00000A"/>
      </left>
      <right style="thin">
        <color rgb="FF00000A"/>
      </right>
      <top style="thin">
        <color rgb="FF00000A"/>
      </top>
      <bottom style="thin">
        <color rgb="FF00000A"/>
      </bottom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>
        <color rgb="FF00000A"/>
      </top>
      <bottom/>
      <diagonal/>
    </border>
    <border diagonalUp="false" diagonalDown="false">
      <left style="medium"/>
      <right/>
      <top style="medium"/>
      <bottom style="medium">
        <color rgb="FF00000A"/>
      </bottom>
      <diagonal/>
    </border>
    <border diagonalUp="false" diagonalDown="false">
      <left style="medium">
        <color rgb="FF00000A"/>
      </left>
      <right/>
      <top style="medium"/>
      <bottom style="medium">
        <color rgb="FF00000A"/>
      </bottom>
      <diagonal/>
    </border>
    <border diagonalUp="false" diagonalDown="false">
      <left style="medium"/>
      <right/>
      <top/>
      <bottom style="medium">
        <color rgb="FF00000A"/>
      </bottom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>
        <color rgb="FF00000A"/>
      </left>
      <right/>
      <top/>
      <bottom style="medium"/>
      <diagonal/>
    </border>
    <border diagonalUp="false" diagonalDown="false">
      <left style="medium">
        <color rgb="FF00000A"/>
      </left>
      <right style="medium"/>
      <top/>
      <bottom style="medium"/>
      <diagonal/>
    </border>
    <border diagonalUp="false" diagonalDown="false">
      <left style="medium"/>
      <right style="medium">
        <color rgb="FF00000A"/>
      </right>
      <top style="medium"/>
      <bottom style="medium">
        <color rgb="FF00000A"/>
      </bottom>
      <diagonal/>
    </border>
    <border diagonalUp="false" diagonalDown="false">
      <left style="medium"/>
      <right style="medium">
        <color rgb="FF00000A"/>
      </right>
      <top style="medium">
        <color rgb="FF00000A"/>
      </top>
      <bottom style="medium">
        <color rgb="FF00000A"/>
      </bottom>
      <diagonal/>
    </border>
    <border diagonalUp="false" diagonalDown="false">
      <left style="medium"/>
      <right style="medium">
        <color rgb="FF00000A"/>
      </right>
      <top style="medium">
        <color rgb="FF00000A"/>
      </top>
      <bottom style="medium"/>
      <diagonal/>
    </border>
    <border diagonalUp="false" diagonalDown="false">
      <left style="medium">
        <color rgb="FF00000A"/>
      </left>
      <right style="medium"/>
      <top style="medium"/>
      <bottom/>
      <diagonal/>
    </border>
    <border diagonalUp="false" diagonalDown="false">
      <left style="medium">
        <color rgb="FF00000A"/>
      </left>
      <right style="medium"/>
      <top style="medium"/>
      <bottom style="medium">
        <color rgb="FF00000A"/>
      </bottom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>
        <color rgb="FF00000A"/>
      </right>
      <top/>
      <bottom style="medium">
        <color rgb="FF00000A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4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4" borderId="5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10" fillId="4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2" fillId="4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4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9" fillId="4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9" fillId="5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4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4" borderId="7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5" fillId="4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4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4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4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3" fillId="4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3" fillId="5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6" fillId="4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9" fillId="4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4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4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4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4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9" fillId="4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4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4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4" borderId="5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5" fillId="4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0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5" fillId="4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5" borderId="1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4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0" fillId="5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0" fillId="4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4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4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5" fillId="5" borderId="1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0" fillId="5" borderId="1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0" fillId="5" borderId="1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4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2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4" borderId="1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5" fillId="3" borderId="10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17" fillId="5" borderId="0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8" fillId="2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2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4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22" fillId="4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22" fillId="5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22" fillId="4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8" fillId="5" borderId="1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4" borderId="1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2" fillId="0" borderId="1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2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22" fillId="5" borderId="1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4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2" fillId="4" borderId="5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5" fontId="22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22" fillId="6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4" borderId="5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8" fillId="6" borderId="1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2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4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22" fillId="5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2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4" borderId="2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2" fillId="4" borderId="2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4" borderId="2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2" fillId="4" borderId="2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22" fillId="4" borderId="2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22" fillId="5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4" borderId="2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2" fillId="4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2" fillId="4" borderId="2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4" borderId="2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4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2" fillId="4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2" fillId="4" borderId="2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2" fillId="4" borderId="2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22" fillId="4" borderId="2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22" fillId="5" borderId="2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4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3" borderId="2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3" borderId="29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8" fillId="3" borderId="3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8" fillId="3" borderId="30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8" fillId="3" borderId="30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8" fillId="3" borderId="3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8" fillId="3" borderId="31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8" fillId="3" borderId="31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23" fillId="3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3" fillId="4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4" borderId="1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2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4" borderId="2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2" fillId="4" borderId="24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7" fontId="22" fillId="5" borderId="3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2" fillId="4" borderId="2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2" fillId="4" borderId="27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10" fillId="4" borderId="2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4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4" borderId="2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22" fillId="4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2" fillId="4" borderId="5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7" fontId="22" fillId="5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2" fillId="4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2" fillId="4" borderId="7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7" fontId="22" fillId="5" borderId="3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3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4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2" fillId="4" borderId="2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22" fillId="4" borderId="3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4" borderId="2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3" borderId="10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7" fontId="22" fillId="6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8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8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8" fillId="5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8" fillId="4" borderId="1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2" borderId="1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22" fillId="4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22" fillId="6" borderId="1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2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2" borderId="3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2" borderId="3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4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2" fillId="4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8" fillId="6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38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5" activeCellId="0" sqref="A5"/>
    </sheetView>
  </sheetViews>
  <sheetFormatPr defaultColWidth="8.921875" defaultRowHeight="13.8" zeroHeight="false" outlineLevelRow="0" outlineLevelCol="0"/>
  <cols>
    <col collapsed="false" customWidth="true" hidden="false" outlineLevel="0" max="1" min="1" style="0" width="7.57"/>
    <col collapsed="false" customWidth="true" hidden="false" outlineLevel="0" max="2" min="2" style="0" width="28.86"/>
    <col collapsed="false" customWidth="true" hidden="false" outlineLevel="0" max="3" min="3" style="0" width="14.01"/>
    <col collapsed="false" customWidth="true" hidden="false" outlineLevel="0" max="4" min="4" style="0" width="17.29"/>
    <col collapsed="false" customWidth="true" hidden="false" outlineLevel="0" max="9" min="5" style="0" width="13.29"/>
    <col collapsed="false" customWidth="true" hidden="false" outlineLevel="0" max="10" min="10" style="0" width="16.67"/>
    <col collapsed="false" customWidth="true" hidden="false" outlineLevel="0" max="12" min="12" style="0" width="11.81"/>
  </cols>
  <sheetData>
    <row r="1" customFormat="false" ht="1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15.7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28.5" hidden="false" customHeight="true" outlineLevel="0" collapsed="false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customFormat="false" ht="25.7" hidden="false" customHeight="true" outlineLevel="0" collapsed="false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</row>
    <row r="5" customFormat="false" ht="24" hidden="false" customHeight="true" outlineLevel="0" collapsed="false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</row>
    <row r="6" customFormat="false" ht="15.75" hidden="false" customHeight="true" outlineLevel="0" collapsed="false">
      <c r="A6" s="5" t="s">
        <v>4</v>
      </c>
      <c r="B6" s="5"/>
      <c r="C6" s="5"/>
      <c r="D6" s="5"/>
      <c r="E6" s="5"/>
      <c r="F6" s="5"/>
      <c r="G6" s="5"/>
      <c r="H6" s="5"/>
      <c r="I6" s="5"/>
      <c r="J6" s="5"/>
    </row>
    <row r="7" customFormat="false" ht="60.75" hidden="false" customHeight="true" outlineLevel="0" collapsed="false">
      <c r="A7" s="6" t="s">
        <v>5</v>
      </c>
      <c r="B7" s="6" t="s">
        <v>6</v>
      </c>
      <c r="C7" s="6" t="s">
        <v>7</v>
      </c>
      <c r="D7" s="7" t="s">
        <v>8</v>
      </c>
      <c r="E7" s="6" t="s">
        <v>9</v>
      </c>
      <c r="F7" s="6" t="s">
        <v>10</v>
      </c>
      <c r="G7" s="6" t="s">
        <v>11</v>
      </c>
      <c r="H7" s="7" t="s">
        <v>12</v>
      </c>
      <c r="I7" s="6" t="s">
        <v>13</v>
      </c>
      <c r="J7" s="8" t="s">
        <v>14</v>
      </c>
    </row>
    <row r="8" customFormat="false" ht="13.8" hidden="false" customHeight="false" outlineLevel="0" collapsed="false">
      <c r="A8" s="6"/>
      <c r="B8" s="6"/>
      <c r="C8" s="6"/>
      <c r="D8" s="7"/>
      <c r="E8" s="7"/>
      <c r="F8" s="7"/>
      <c r="G8" s="7"/>
      <c r="H8" s="7"/>
      <c r="I8" s="6"/>
      <c r="J8" s="8"/>
    </row>
    <row r="9" customFormat="false" ht="6" hidden="false" customHeight="true" outlineLevel="0" collapsed="false">
      <c r="A9" s="6"/>
      <c r="B9" s="6"/>
      <c r="C9" s="6"/>
      <c r="D9" s="7"/>
      <c r="E9" s="7"/>
      <c r="F9" s="7"/>
      <c r="G9" s="7"/>
      <c r="H9" s="7"/>
      <c r="I9" s="6"/>
      <c r="J9" s="8"/>
    </row>
    <row r="10" customFormat="false" ht="14.05" hidden="false" customHeight="false" outlineLevel="0" collapsed="false">
      <c r="A10" s="9" t="n">
        <v>1</v>
      </c>
      <c r="B10" s="10" t="s">
        <v>15</v>
      </c>
      <c r="C10" s="11" t="s">
        <v>16</v>
      </c>
      <c r="D10" s="9" t="s">
        <v>17</v>
      </c>
      <c r="E10" s="12" t="n">
        <v>800</v>
      </c>
      <c r="F10" s="13" t="n">
        <v>191.4</v>
      </c>
      <c r="G10" s="13" t="n">
        <v>191.4</v>
      </c>
      <c r="H10" s="13" t="s">
        <v>18</v>
      </c>
      <c r="I10" s="14" t="n">
        <v>100</v>
      </c>
      <c r="J10" s="15" t="n">
        <f aca="false">I10/E10*G10/G11</f>
        <v>0.125</v>
      </c>
    </row>
    <row r="11" customFormat="false" ht="27.05" hidden="false" customHeight="true" outlineLevel="0" collapsed="false">
      <c r="A11" s="9" t="n">
        <v>2</v>
      </c>
      <c r="B11" s="10" t="s">
        <v>19</v>
      </c>
      <c r="C11" s="11" t="s">
        <v>16</v>
      </c>
      <c r="D11" s="9" t="s">
        <v>17</v>
      </c>
      <c r="E11" s="12" t="n">
        <v>800</v>
      </c>
      <c r="F11" s="13" t="n">
        <v>95.7</v>
      </c>
      <c r="G11" s="13" t="n">
        <v>191.4</v>
      </c>
      <c r="H11" s="13" t="s">
        <v>20</v>
      </c>
      <c r="I11" s="14" t="n">
        <v>1678</v>
      </c>
      <c r="J11" s="15" t="n">
        <f aca="false">I11/E11*F11/G11</f>
        <v>1.04875</v>
      </c>
    </row>
    <row r="12" customFormat="false" ht="29" hidden="false" customHeight="true" outlineLevel="0" collapsed="false">
      <c r="A12" s="9" t="n">
        <v>3</v>
      </c>
      <c r="B12" s="10" t="s">
        <v>21</v>
      </c>
      <c r="C12" s="11" t="s">
        <v>16</v>
      </c>
      <c r="D12" s="9" t="s">
        <v>22</v>
      </c>
      <c r="E12" s="12" t="n">
        <v>1500</v>
      </c>
      <c r="F12" s="13" t="n">
        <v>95.7</v>
      </c>
      <c r="G12" s="13" t="n">
        <v>191.4</v>
      </c>
      <c r="H12" s="13" t="s">
        <v>23</v>
      </c>
      <c r="I12" s="14" t="n">
        <v>50</v>
      </c>
      <c r="J12" s="15" t="n">
        <f aca="false">I12/E12*F12/G12</f>
        <v>0.0166666666666667</v>
      </c>
    </row>
    <row r="13" customFormat="false" ht="24.85" hidden="false" customHeight="true" outlineLevel="0" collapsed="false">
      <c r="A13" s="9" t="n">
        <v>4</v>
      </c>
      <c r="B13" s="10" t="s">
        <v>24</v>
      </c>
      <c r="C13" s="11" t="s">
        <v>16</v>
      </c>
      <c r="D13" s="16" t="s">
        <v>25</v>
      </c>
      <c r="E13" s="12" t="n">
        <v>1000</v>
      </c>
      <c r="F13" s="13" t="n">
        <v>191.4</v>
      </c>
      <c r="G13" s="13" t="n">
        <v>191.4</v>
      </c>
      <c r="H13" s="13" t="s">
        <v>18</v>
      </c>
      <c r="I13" s="14" t="n">
        <v>615</v>
      </c>
      <c r="J13" s="15" t="n">
        <f aca="false">I13/E13*F13/G13</f>
        <v>0.615</v>
      </c>
      <c r="L13" s="17" t="n">
        <f aca="false">SUM(J10:J13)</f>
        <v>1.80541666666667</v>
      </c>
    </row>
    <row r="14" customFormat="false" ht="13.8" hidden="false" customHeight="false" outlineLevel="0" collapsed="false">
      <c r="A14" s="18" t="n">
        <v>5</v>
      </c>
      <c r="B14" s="19" t="s">
        <v>26</v>
      </c>
      <c r="C14" s="20" t="s">
        <v>27</v>
      </c>
      <c r="D14" s="21" t="s">
        <v>28</v>
      </c>
      <c r="E14" s="22" t="n">
        <v>200</v>
      </c>
      <c r="F14" s="23" t="n">
        <v>191.4</v>
      </c>
      <c r="G14" s="23" t="n">
        <v>191.4</v>
      </c>
      <c r="H14" s="22" t="s">
        <v>18</v>
      </c>
      <c r="I14" s="24" t="n">
        <v>112</v>
      </c>
      <c r="J14" s="25" t="n">
        <f aca="false">I14/E14*F14/G14</f>
        <v>0.56</v>
      </c>
      <c r="L14" s="26" t="n">
        <v>0.56</v>
      </c>
      <c r="M14" s="26"/>
    </row>
    <row r="15" customFormat="false" ht="15.75" hidden="false" customHeight="true" outlineLevel="0" collapsed="false">
      <c r="A15" s="27" t="s">
        <v>29</v>
      </c>
      <c r="B15" s="27"/>
      <c r="C15" s="27"/>
      <c r="D15" s="27"/>
      <c r="E15" s="27"/>
      <c r="F15" s="27"/>
      <c r="G15" s="27"/>
      <c r="H15" s="27"/>
      <c r="I15" s="27"/>
      <c r="J15" s="27"/>
    </row>
    <row r="16" customFormat="false" ht="48.75" hidden="false" customHeight="true" outlineLevel="0" collapsed="false">
      <c r="A16" s="7" t="s">
        <v>5</v>
      </c>
      <c r="B16" s="28" t="s">
        <v>30</v>
      </c>
      <c r="C16" s="29" t="s">
        <v>31</v>
      </c>
      <c r="D16" s="7" t="s">
        <v>8</v>
      </c>
      <c r="E16" s="6" t="s">
        <v>9</v>
      </c>
      <c r="F16" s="6" t="s">
        <v>10</v>
      </c>
      <c r="G16" s="6" t="s">
        <v>11</v>
      </c>
      <c r="H16" s="7" t="s">
        <v>12</v>
      </c>
      <c r="I16" s="30" t="s">
        <v>13</v>
      </c>
      <c r="J16" s="31" t="s">
        <v>14</v>
      </c>
    </row>
    <row r="17" customFormat="false" ht="13.8" hidden="false" customHeight="false" outlineLevel="0" collapsed="false">
      <c r="A17" s="7"/>
      <c r="B17" s="7"/>
      <c r="C17" s="29"/>
      <c r="D17" s="7"/>
      <c r="E17" s="7"/>
      <c r="F17" s="7"/>
      <c r="G17" s="7"/>
      <c r="H17" s="7"/>
      <c r="I17" s="30"/>
      <c r="J17" s="31"/>
    </row>
    <row r="18" customFormat="false" ht="6.75" hidden="false" customHeight="true" outlineLevel="0" collapsed="false">
      <c r="A18" s="7"/>
      <c r="B18" s="28"/>
      <c r="C18" s="29"/>
      <c r="D18" s="7"/>
      <c r="E18" s="7"/>
      <c r="F18" s="7"/>
      <c r="G18" s="7"/>
      <c r="H18" s="7"/>
      <c r="I18" s="30"/>
      <c r="J18" s="31"/>
    </row>
    <row r="19" customFormat="false" ht="26.5" hidden="false" customHeight="false" outlineLevel="0" collapsed="false">
      <c r="A19" s="9" t="n">
        <v>6</v>
      </c>
      <c r="B19" s="32" t="s">
        <v>32</v>
      </c>
      <c r="C19" s="33" t="s">
        <v>16</v>
      </c>
      <c r="D19" s="34" t="s">
        <v>33</v>
      </c>
      <c r="E19" s="35" t="n">
        <v>1800</v>
      </c>
      <c r="F19" s="9" t="n">
        <v>191.4</v>
      </c>
      <c r="G19" s="14" t="n">
        <v>191.4</v>
      </c>
      <c r="H19" s="14" t="s">
        <v>18</v>
      </c>
      <c r="I19" s="14" t="n">
        <v>135</v>
      </c>
      <c r="J19" s="15" t="n">
        <f aca="false">I19/E19*F19/G19</f>
        <v>0.075</v>
      </c>
    </row>
    <row r="20" customFormat="false" ht="26.5" hidden="false" customHeight="false" outlineLevel="0" collapsed="false">
      <c r="A20" s="9" t="n">
        <v>7</v>
      </c>
      <c r="B20" s="32" t="s">
        <v>34</v>
      </c>
      <c r="C20" s="33" t="s">
        <v>16</v>
      </c>
      <c r="D20" s="34" t="s">
        <v>33</v>
      </c>
      <c r="E20" s="35" t="n">
        <v>1800</v>
      </c>
      <c r="F20" s="9" t="n">
        <v>95.7</v>
      </c>
      <c r="G20" s="14" t="n">
        <v>191.4</v>
      </c>
      <c r="H20" s="14" t="s">
        <v>20</v>
      </c>
      <c r="I20" s="14" t="n">
        <v>345</v>
      </c>
      <c r="J20" s="15" t="n">
        <f aca="false">I20/E20*F20/G20</f>
        <v>0.0958333333333333</v>
      </c>
    </row>
    <row r="21" customFormat="false" ht="29" hidden="false" customHeight="true" outlineLevel="0" collapsed="false">
      <c r="A21" s="9" t="n">
        <v>8</v>
      </c>
      <c r="B21" s="10" t="s">
        <v>35</v>
      </c>
      <c r="C21" s="36" t="s">
        <v>16</v>
      </c>
      <c r="D21" s="37" t="s">
        <v>33</v>
      </c>
      <c r="E21" s="35" t="n">
        <v>1800</v>
      </c>
      <c r="F21" s="9" t="n">
        <v>191.4</v>
      </c>
      <c r="G21" s="9" t="n">
        <v>191.4</v>
      </c>
      <c r="H21" s="9" t="s">
        <v>18</v>
      </c>
      <c r="I21" s="9" t="n">
        <v>153</v>
      </c>
      <c r="J21" s="15" t="n">
        <f aca="false">I21/E21*F21/G21</f>
        <v>0.085</v>
      </c>
      <c r="L21" s="0" t="n">
        <f aca="false">SUM(J19:J22)</f>
        <v>0.524722222222222</v>
      </c>
    </row>
    <row r="22" customFormat="false" ht="26.5" hidden="false" customHeight="false" outlineLevel="0" collapsed="false">
      <c r="A22" s="9" t="n">
        <v>9</v>
      </c>
      <c r="B22" s="10" t="s">
        <v>36</v>
      </c>
      <c r="C22" s="38" t="s">
        <v>16</v>
      </c>
      <c r="D22" s="39" t="s">
        <v>33</v>
      </c>
      <c r="E22" s="40" t="n">
        <v>1800</v>
      </c>
      <c r="F22" s="9" t="n">
        <v>95.7</v>
      </c>
      <c r="G22" s="41" t="n">
        <v>191.4</v>
      </c>
      <c r="H22" s="41" t="s">
        <v>20</v>
      </c>
      <c r="I22" s="9" t="n">
        <v>968</v>
      </c>
      <c r="J22" s="15" t="n">
        <f aca="false">I22/E22*F22/G22</f>
        <v>0.268888888888889</v>
      </c>
    </row>
    <row r="23" customFormat="false" ht="15.75" hidden="false" customHeight="true" outlineLevel="0" collapsed="false">
      <c r="A23" s="42" t="s">
        <v>37</v>
      </c>
      <c r="B23" s="42"/>
      <c r="C23" s="42"/>
      <c r="D23" s="42"/>
      <c r="E23" s="42"/>
      <c r="F23" s="42"/>
      <c r="G23" s="42"/>
      <c r="H23" s="42"/>
      <c r="I23" s="42"/>
      <c r="J23" s="42"/>
    </row>
    <row r="24" customFormat="false" ht="48.75" hidden="false" customHeight="true" outlineLevel="0" collapsed="false">
      <c r="A24" s="30" t="s">
        <v>5</v>
      </c>
      <c r="B24" s="30" t="s">
        <v>30</v>
      </c>
      <c r="C24" s="43" t="s">
        <v>31</v>
      </c>
      <c r="D24" s="30" t="s">
        <v>8</v>
      </c>
      <c r="E24" s="44" t="s">
        <v>9</v>
      </c>
      <c r="F24" s="44" t="s">
        <v>10</v>
      </c>
      <c r="G24" s="44" t="s">
        <v>11</v>
      </c>
      <c r="H24" s="30" t="s">
        <v>12</v>
      </c>
      <c r="I24" s="30" t="s">
        <v>13</v>
      </c>
      <c r="J24" s="45" t="s">
        <v>14</v>
      </c>
    </row>
    <row r="25" customFormat="false" ht="13.8" hidden="false" customHeight="false" outlineLevel="0" collapsed="false">
      <c r="A25" s="30"/>
      <c r="B25" s="30"/>
      <c r="C25" s="43"/>
      <c r="D25" s="30"/>
      <c r="E25" s="30"/>
      <c r="F25" s="30"/>
      <c r="G25" s="30"/>
      <c r="H25" s="30"/>
      <c r="I25" s="30"/>
      <c r="J25" s="45"/>
    </row>
    <row r="26" customFormat="false" ht="11.6" hidden="false" customHeight="true" outlineLevel="0" collapsed="false">
      <c r="A26" s="30"/>
      <c r="B26" s="30"/>
      <c r="C26" s="43"/>
      <c r="D26" s="30"/>
      <c r="E26" s="30"/>
      <c r="F26" s="30"/>
      <c r="G26" s="30"/>
      <c r="H26" s="30"/>
      <c r="I26" s="30"/>
      <c r="J26" s="45"/>
    </row>
    <row r="27" customFormat="false" ht="14.05" hidden="false" customHeight="false" outlineLevel="0" collapsed="false">
      <c r="A27" s="46" t="n">
        <v>10</v>
      </c>
      <c r="B27" s="47" t="s">
        <v>38</v>
      </c>
      <c r="C27" s="11" t="s">
        <v>16</v>
      </c>
      <c r="D27" s="37" t="s">
        <v>39</v>
      </c>
      <c r="E27" s="9" t="n">
        <v>300</v>
      </c>
      <c r="F27" s="9" t="n">
        <v>95.7</v>
      </c>
      <c r="G27" s="9" t="n">
        <v>191.4</v>
      </c>
      <c r="H27" s="9" t="s">
        <v>20</v>
      </c>
      <c r="I27" s="9" t="n">
        <v>343</v>
      </c>
      <c r="J27" s="15" t="n">
        <f aca="false">I27/E27*F27/G27</f>
        <v>0.571666666666667</v>
      </c>
      <c r="L27" s="0" t="n">
        <v>0.57</v>
      </c>
    </row>
    <row r="28" customFormat="false" ht="15.75" hidden="false" customHeight="true" outlineLevel="0" collapsed="false">
      <c r="A28" s="48" t="s">
        <v>40</v>
      </c>
      <c r="B28" s="48"/>
      <c r="C28" s="48"/>
      <c r="D28" s="48"/>
      <c r="E28" s="48"/>
      <c r="F28" s="48"/>
      <c r="G28" s="48"/>
      <c r="H28" s="48"/>
      <c r="I28" s="48"/>
      <c r="J28" s="48"/>
    </row>
    <row r="29" customFormat="false" ht="15.75" hidden="false" customHeight="true" outlineLevel="0" collapsed="false">
      <c r="A29" s="49" t="s">
        <v>41</v>
      </c>
      <c r="B29" s="49"/>
      <c r="C29" s="49"/>
      <c r="D29" s="50" t="n">
        <v>0.56</v>
      </c>
      <c r="E29" s="50"/>
      <c r="F29" s="50" t="s">
        <v>42</v>
      </c>
      <c r="G29" s="50"/>
      <c r="H29" s="50"/>
      <c r="I29" s="50"/>
      <c r="J29" s="50"/>
    </row>
    <row r="30" customFormat="false" ht="15.75" hidden="false" customHeight="true" outlineLevel="0" collapsed="false">
      <c r="A30" s="49" t="s">
        <v>43</v>
      </c>
      <c r="B30" s="49"/>
      <c r="C30" s="49"/>
      <c r="D30" s="50" t="n">
        <f aca="false">SUM(L13,L21,L27)</f>
        <v>2.90013888888889</v>
      </c>
      <c r="E30" s="50"/>
      <c r="F30" s="50" t="s">
        <v>44</v>
      </c>
      <c r="G30" s="50"/>
      <c r="H30" s="50"/>
      <c r="I30" s="50"/>
      <c r="J30" s="50"/>
    </row>
    <row r="31" customFormat="false" ht="15.75" hidden="false" customHeight="true" outlineLevel="0" collapsed="false">
      <c r="A31" s="49" t="s">
        <v>45</v>
      </c>
      <c r="B31" s="49"/>
      <c r="C31" s="49"/>
      <c r="D31" s="50" t="n">
        <f aca="false">SUM(D29,D30)</f>
        <v>3.46013888888889</v>
      </c>
      <c r="E31" s="50"/>
      <c r="F31" s="50" t="s">
        <v>46</v>
      </c>
      <c r="G31" s="50"/>
      <c r="H31" s="50"/>
      <c r="I31" s="50"/>
      <c r="J31" s="50"/>
    </row>
    <row r="32" customFormat="false" ht="13.8" hidden="false" customHeight="false" outlineLevel="0" collapsed="false">
      <c r="L32" s="17"/>
    </row>
    <row r="37" customFormat="false" ht="13.8" hidden="false" customHeight="true" outlineLevel="0" collapsed="false">
      <c r="B37" s="51" t="s">
        <v>47</v>
      </c>
      <c r="C37" s="51"/>
      <c r="D37" s="51"/>
    </row>
    <row r="38" customFormat="false" ht="13.8" hidden="false" customHeight="false" outlineLevel="0" collapsed="false">
      <c r="B38" s="51"/>
      <c r="C38" s="51"/>
      <c r="D38" s="51"/>
    </row>
    <row r="39" customFormat="false" ht="13.8" hidden="false" customHeight="false" outlineLevel="0" collapsed="false">
      <c r="B39" s="51"/>
      <c r="C39" s="51"/>
      <c r="D39" s="51"/>
    </row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8">
    <mergeCell ref="A1:J2"/>
    <mergeCell ref="A3:J3"/>
    <mergeCell ref="A4:J4"/>
    <mergeCell ref="A5:J5"/>
    <mergeCell ref="A6:J6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A15:J15"/>
    <mergeCell ref="A16:A18"/>
    <mergeCell ref="B16:B18"/>
    <mergeCell ref="C16:C18"/>
    <mergeCell ref="D16:D18"/>
    <mergeCell ref="E16:E18"/>
    <mergeCell ref="F16:F18"/>
    <mergeCell ref="G16:G18"/>
    <mergeCell ref="H16:H18"/>
    <mergeCell ref="I16:I18"/>
    <mergeCell ref="J16:J18"/>
    <mergeCell ref="A23:J23"/>
    <mergeCell ref="A24:A26"/>
    <mergeCell ref="B24:B26"/>
    <mergeCell ref="C24:C26"/>
    <mergeCell ref="D24:D26"/>
    <mergeCell ref="E24:E26"/>
    <mergeCell ref="F24:F26"/>
    <mergeCell ref="G24:G26"/>
    <mergeCell ref="H24:H26"/>
    <mergeCell ref="I24:I26"/>
    <mergeCell ref="J24:J26"/>
    <mergeCell ref="A28:J28"/>
    <mergeCell ref="A29:C29"/>
    <mergeCell ref="D29:E29"/>
    <mergeCell ref="F29:J29"/>
    <mergeCell ref="A30:C30"/>
    <mergeCell ref="D30:E30"/>
    <mergeCell ref="F30:J30"/>
    <mergeCell ref="A31:C31"/>
    <mergeCell ref="D31:E31"/>
    <mergeCell ref="F31:J31"/>
    <mergeCell ref="B37:D39"/>
  </mergeCells>
  <printOptions headings="false" gridLines="false" gridLinesSet="true" horizontalCentered="false" verticalCentered="false"/>
  <pageMargins left="0.511805555555556" right="0.39375" top="0.7875" bottom="0.7875" header="0.511811023622047" footer="0.511811023622047"/>
  <pageSetup paperSize="9" scale="9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048576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3" activeCellId="0" sqref="A3"/>
    </sheetView>
  </sheetViews>
  <sheetFormatPr defaultColWidth="8.921875" defaultRowHeight="15" zeroHeight="false" outlineLevelRow="0" outlineLevelCol="0"/>
  <cols>
    <col collapsed="false" customWidth="true" hidden="false" outlineLevel="0" max="1" min="1" style="0" width="6.35"/>
    <col collapsed="false" customWidth="true" hidden="false" outlineLevel="0" max="2" min="2" style="0" width="23.61"/>
    <col collapsed="false" customWidth="true" hidden="false" outlineLevel="0" max="3" min="3" style="0" width="12.64"/>
    <col collapsed="false" customWidth="true" hidden="false" outlineLevel="0" max="4" min="4" style="0" width="16.97"/>
    <col collapsed="false" customWidth="true" hidden="false" outlineLevel="0" max="5" min="5" style="0" width="12.83"/>
    <col collapsed="false" customWidth="true" hidden="false" outlineLevel="0" max="6" min="6" style="0" width="13.29"/>
    <col collapsed="false" customWidth="true" hidden="false" outlineLevel="0" max="7" min="7" style="0" width="11.42"/>
    <col collapsed="false" customWidth="true" hidden="false" outlineLevel="0" max="8" min="8" style="0" width="16.53"/>
    <col collapsed="false" customWidth="true" hidden="false" outlineLevel="0" max="9" min="9" style="0" width="14.96"/>
    <col collapsed="false" customWidth="true" hidden="false" outlineLevel="0" max="10" min="10" style="0" width="14.66"/>
    <col collapsed="false" customWidth="true" hidden="false" outlineLevel="0" max="12" min="12" style="0" width="10.05"/>
  </cols>
  <sheetData>
    <row r="1" customFormat="false" ht="27.35" hidden="false" customHeight="true" outlineLevel="0" collapsed="false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</row>
    <row r="2" customFormat="false" ht="36.45" hidden="false" customHeight="true" outlineLevel="0" collapsed="false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</row>
    <row r="3" customFormat="false" ht="29" hidden="false" customHeight="true" outlineLevel="0" collapsed="false">
      <c r="A3" s="3" t="s">
        <v>48</v>
      </c>
      <c r="B3" s="3"/>
      <c r="C3" s="3"/>
      <c r="D3" s="3"/>
      <c r="E3" s="3"/>
      <c r="F3" s="3"/>
      <c r="G3" s="3"/>
      <c r="H3" s="3"/>
      <c r="I3" s="3"/>
      <c r="J3" s="3"/>
    </row>
    <row r="4" customFormat="false" ht="22.35" hidden="false" customHeight="true" outlineLevel="0" collapsed="false">
      <c r="A4" s="4" t="s">
        <v>49</v>
      </c>
      <c r="B4" s="4"/>
      <c r="C4" s="4"/>
      <c r="D4" s="4"/>
      <c r="E4" s="4"/>
      <c r="F4" s="4"/>
      <c r="G4" s="4"/>
      <c r="H4" s="4"/>
      <c r="I4" s="4"/>
      <c r="J4" s="4"/>
    </row>
    <row r="5" customFormat="false" ht="13.8" hidden="false" customHeight="true" outlineLevel="0" collapsed="false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6" customFormat="false" ht="13.8" hidden="false" customHeight="true" outlineLevel="0" collapsed="false">
      <c r="A6" s="7" t="s">
        <v>5</v>
      </c>
      <c r="B6" s="7" t="s">
        <v>30</v>
      </c>
      <c r="C6" s="7" t="s">
        <v>7</v>
      </c>
      <c r="D6" s="7" t="s">
        <v>8</v>
      </c>
      <c r="E6" s="7" t="s">
        <v>9</v>
      </c>
      <c r="F6" s="7" t="s">
        <v>10</v>
      </c>
      <c r="G6" s="7" t="s">
        <v>11</v>
      </c>
      <c r="H6" s="7" t="s">
        <v>12</v>
      </c>
      <c r="I6" s="7" t="s">
        <v>13</v>
      </c>
      <c r="J6" s="45" t="s">
        <v>14</v>
      </c>
    </row>
    <row r="7" customFormat="false" ht="13.8" hidden="false" customHeight="false" outlineLevel="0" collapsed="false">
      <c r="A7" s="7"/>
      <c r="B7" s="7"/>
      <c r="C7" s="7"/>
      <c r="D7" s="7"/>
      <c r="E7" s="7"/>
      <c r="F7" s="7"/>
      <c r="G7" s="7"/>
      <c r="H7" s="7"/>
      <c r="I7" s="7"/>
      <c r="J7" s="45"/>
    </row>
    <row r="8" customFormat="false" ht="13.8" hidden="false" customHeight="false" outlineLevel="0" collapsed="false">
      <c r="A8" s="7"/>
      <c r="B8" s="7"/>
      <c r="C8" s="7"/>
      <c r="D8" s="7"/>
      <c r="E8" s="7"/>
      <c r="F8" s="7"/>
      <c r="G8" s="7"/>
      <c r="H8" s="7"/>
      <c r="I8" s="7"/>
      <c r="J8" s="45"/>
    </row>
    <row r="9" customFormat="false" ht="13.8" hidden="false" customHeight="false" outlineLevel="0" collapsed="false">
      <c r="A9" s="11" t="n">
        <v>11</v>
      </c>
      <c r="B9" s="54" t="s">
        <v>50</v>
      </c>
      <c r="C9" s="11" t="s">
        <v>16</v>
      </c>
      <c r="D9" s="11" t="s">
        <v>51</v>
      </c>
      <c r="E9" s="55" t="n">
        <v>800</v>
      </c>
      <c r="F9" s="11" t="n">
        <v>191.4</v>
      </c>
      <c r="G9" s="11" t="n">
        <v>191.4</v>
      </c>
      <c r="H9" s="11" t="s">
        <v>18</v>
      </c>
      <c r="I9" s="11" t="n">
        <v>634</v>
      </c>
      <c r="J9" s="56" t="n">
        <f aca="false">I9/E9*F9/G9</f>
        <v>0.7925</v>
      </c>
    </row>
    <row r="10" customFormat="false" ht="13.8" hidden="false" customHeight="false" outlineLevel="0" collapsed="false">
      <c r="A10" s="11" t="n">
        <v>12</v>
      </c>
      <c r="B10" s="54" t="s">
        <v>52</v>
      </c>
      <c r="C10" s="11" t="s">
        <v>16</v>
      </c>
      <c r="D10" s="11" t="s">
        <v>51</v>
      </c>
      <c r="E10" s="55" t="n">
        <v>1000</v>
      </c>
      <c r="F10" s="11" t="n">
        <v>191.4</v>
      </c>
      <c r="G10" s="11" t="n">
        <v>191.4</v>
      </c>
      <c r="H10" s="11" t="s">
        <v>18</v>
      </c>
      <c r="I10" s="55" t="n">
        <v>6076</v>
      </c>
      <c r="J10" s="56" t="n">
        <f aca="false">I10/E10*F10/G10</f>
        <v>6.076</v>
      </c>
    </row>
    <row r="11" customFormat="false" ht="13.8" hidden="false" customHeight="false" outlineLevel="0" collapsed="false">
      <c r="A11" s="11" t="n">
        <v>13</v>
      </c>
      <c r="B11" s="54" t="s">
        <v>53</v>
      </c>
      <c r="C11" s="11" t="s">
        <v>16</v>
      </c>
      <c r="D11" s="11" t="s">
        <v>54</v>
      </c>
      <c r="E11" s="11" t="n">
        <v>360</v>
      </c>
      <c r="F11" s="11" t="n">
        <v>191.4</v>
      </c>
      <c r="G11" s="11" t="n">
        <v>191.4</v>
      </c>
      <c r="H11" s="11" t="s">
        <v>18</v>
      </c>
      <c r="I11" s="57" t="n">
        <v>2085</v>
      </c>
      <c r="J11" s="56" t="n">
        <f aca="false">I11/E11*F11/G11</f>
        <v>5.79166666666667</v>
      </c>
      <c r="L11" s="0" t="n">
        <f aca="false">SUM(J9:J13)</f>
        <v>14.1848333333333</v>
      </c>
    </row>
    <row r="12" customFormat="false" ht="24.85" hidden="false" customHeight="false" outlineLevel="0" collapsed="false">
      <c r="A12" s="11" t="n">
        <v>14</v>
      </c>
      <c r="B12" s="54" t="s">
        <v>21</v>
      </c>
      <c r="C12" s="11" t="s">
        <v>16</v>
      </c>
      <c r="D12" s="11" t="s">
        <v>22</v>
      </c>
      <c r="E12" s="55" t="n">
        <v>1500</v>
      </c>
      <c r="F12" s="11" t="n">
        <v>95.7</v>
      </c>
      <c r="G12" s="11" t="n">
        <v>191.4</v>
      </c>
      <c r="H12" s="11" t="s">
        <v>23</v>
      </c>
      <c r="I12" s="11" t="n">
        <v>482</v>
      </c>
      <c r="J12" s="56" t="n">
        <f aca="false">I12/E12*F12/G12</f>
        <v>0.160666666666667</v>
      </c>
    </row>
    <row r="13" customFormat="false" ht="24.85" hidden="false" customHeight="false" outlineLevel="0" collapsed="false">
      <c r="A13" s="11" t="n">
        <v>15</v>
      </c>
      <c r="B13" s="54" t="s">
        <v>24</v>
      </c>
      <c r="C13" s="11" t="s">
        <v>16</v>
      </c>
      <c r="D13" s="58" t="s">
        <v>25</v>
      </c>
      <c r="E13" s="55" t="n">
        <v>1500</v>
      </c>
      <c r="F13" s="11" t="n">
        <v>95.7</v>
      </c>
      <c r="G13" s="11" t="n">
        <v>191.4</v>
      </c>
      <c r="H13" s="11" t="s">
        <v>23</v>
      </c>
      <c r="I13" s="55" t="n">
        <v>4092</v>
      </c>
      <c r="J13" s="56" t="n">
        <f aca="false">I13/E13*F13/G13</f>
        <v>1.364</v>
      </c>
    </row>
    <row r="14" customFormat="false" ht="24.85" hidden="false" customHeight="false" outlineLevel="0" collapsed="false">
      <c r="A14" s="59" t="n">
        <v>16</v>
      </c>
      <c r="B14" s="60" t="s">
        <v>26</v>
      </c>
      <c r="C14" s="59" t="s">
        <v>27</v>
      </c>
      <c r="D14" s="58" t="s">
        <v>28</v>
      </c>
      <c r="E14" s="61" t="n">
        <v>250</v>
      </c>
      <c r="F14" s="59" t="n">
        <v>191.4</v>
      </c>
      <c r="G14" s="62" t="n">
        <v>191.4</v>
      </c>
      <c r="H14" s="59" t="s">
        <v>55</v>
      </c>
      <c r="I14" s="59" t="n">
        <v>831</v>
      </c>
      <c r="J14" s="63" t="n">
        <f aca="false">I14/E14*F14/G14</f>
        <v>3.324</v>
      </c>
      <c r="L14" s="64" t="n">
        <v>3.32</v>
      </c>
    </row>
    <row r="15" customFormat="false" ht="13.8" hidden="false" customHeight="true" outlineLevel="0" collapsed="false">
      <c r="A15" s="48" t="s">
        <v>29</v>
      </c>
      <c r="B15" s="48"/>
      <c r="C15" s="48"/>
      <c r="D15" s="48"/>
      <c r="E15" s="48"/>
      <c r="F15" s="48"/>
      <c r="G15" s="48"/>
      <c r="H15" s="48"/>
      <c r="I15" s="48"/>
      <c r="J15" s="48"/>
    </row>
    <row r="16" customFormat="false" ht="13.8" hidden="false" customHeight="true" outlineLevel="0" collapsed="false">
      <c r="A16" s="30" t="s">
        <v>5</v>
      </c>
      <c r="B16" s="30" t="s">
        <v>30</v>
      </c>
      <c r="C16" s="43" t="s">
        <v>31</v>
      </c>
      <c r="D16" s="65" t="s">
        <v>8</v>
      </c>
      <c r="E16" s="30" t="s">
        <v>9</v>
      </c>
      <c r="F16" s="30" t="s">
        <v>10</v>
      </c>
      <c r="G16" s="30" t="s">
        <v>11</v>
      </c>
      <c r="H16" s="66" t="s">
        <v>12</v>
      </c>
      <c r="I16" s="67" t="s">
        <v>13</v>
      </c>
      <c r="J16" s="45" t="s">
        <v>14</v>
      </c>
    </row>
    <row r="17" customFormat="false" ht="13.8" hidden="false" customHeight="false" outlineLevel="0" collapsed="false">
      <c r="A17" s="30"/>
      <c r="B17" s="30"/>
      <c r="C17" s="43"/>
      <c r="D17" s="65"/>
      <c r="E17" s="30"/>
      <c r="F17" s="30"/>
      <c r="G17" s="30"/>
      <c r="H17" s="66"/>
      <c r="I17" s="67"/>
      <c r="J17" s="45"/>
    </row>
    <row r="18" customFormat="false" ht="33.15" hidden="false" customHeight="true" outlineLevel="0" collapsed="false">
      <c r="A18" s="30"/>
      <c r="B18" s="30"/>
      <c r="C18" s="43"/>
      <c r="D18" s="65"/>
      <c r="E18" s="30"/>
      <c r="F18" s="30"/>
      <c r="G18" s="30"/>
      <c r="H18" s="66"/>
      <c r="I18" s="67"/>
      <c r="J18" s="45"/>
    </row>
    <row r="19" customFormat="false" ht="24.85" hidden="false" customHeight="false" outlineLevel="0" collapsed="false">
      <c r="A19" s="11" t="n">
        <v>17</v>
      </c>
      <c r="B19" s="54" t="s">
        <v>56</v>
      </c>
      <c r="C19" s="11" t="s">
        <v>16</v>
      </c>
      <c r="D19" s="58" t="s">
        <v>57</v>
      </c>
      <c r="E19" s="55" t="n">
        <v>6000</v>
      </c>
      <c r="F19" s="11" t="n">
        <v>32</v>
      </c>
      <c r="G19" s="11" t="n">
        <v>191.4</v>
      </c>
      <c r="H19" s="57" t="s">
        <v>58</v>
      </c>
      <c r="I19" s="57" t="n">
        <v>4996</v>
      </c>
      <c r="J19" s="56" t="n">
        <f aca="false">I19/E19*F19/G19</f>
        <v>0.139212817833507</v>
      </c>
    </row>
    <row r="20" customFormat="false" ht="24.85" hidden="false" customHeight="false" outlineLevel="0" collapsed="false">
      <c r="A20" s="11" t="n">
        <v>18</v>
      </c>
      <c r="B20" s="54" t="s">
        <v>59</v>
      </c>
      <c r="C20" s="11" t="s">
        <v>16</v>
      </c>
      <c r="D20" s="58" t="s">
        <v>60</v>
      </c>
      <c r="E20" s="55" t="n">
        <v>1800</v>
      </c>
      <c r="F20" s="11" t="n">
        <v>95.7</v>
      </c>
      <c r="G20" s="11" t="n">
        <v>191.4</v>
      </c>
      <c r="H20" s="11" t="s">
        <v>23</v>
      </c>
      <c r="I20" s="57" t="n">
        <v>150</v>
      </c>
      <c r="J20" s="56" t="n">
        <f aca="false">I20/E20*F20/G20</f>
        <v>0.0416666666666667</v>
      </c>
    </row>
    <row r="21" customFormat="false" ht="24.85" hidden="false" customHeight="false" outlineLevel="0" collapsed="false">
      <c r="A21" s="11" t="n">
        <v>19</v>
      </c>
      <c r="B21" s="54" t="s">
        <v>61</v>
      </c>
      <c r="C21" s="11" t="s">
        <v>16</v>
      </c>
      <c r="D21" s="58" t="s">
        <v>60</v>
      </c>
      <c r="E21" s="55" t="n">
        <v>1800</v>
      </c>
      <c r="F21" s="11" t="n">
        <v>95.7</v>
      </c>
      <c r="G21" s="11" t="n">
        <v>191.4</v>
      </c>
      <c r="H21" s="11" t="s">
        <v>23</v>
      </c>
      <c r="I21" s="11" t="n">
        <v>56</v>
      </c>
      <c r="J21" s="56" t="n">
        <f aca="false">I21/E21*F21/G21</f>
        <v>0.0155555555555556</v>
      </c>
      <c r="L21" s="0" t="n">
        <f aca="false">SUM(J19:J23)</f>
        <v>0.324212817833507</v>
      </c>
    </row>
    <row r="22" customFormat="false" ht="24.85" hidden="false" customHeight="false" outlineLevel="0" collapsed="false">
      <c r="A22" s="11" t="n">
        <v>20</v>
      </c>
      <c r="B22" s="54" t="s">
        <v>62</v>
      </c>
      <c r="C22" s="11" t="s">
        <v>16</v>
      </c>
      <c r="D22" s="58" t="s">
        <v>60</v>
      </c>
      <c r="E22" s="55" t="n">
        <v>1800</v>
      </c>
      <c r="F22" s="11" t="n">
        <v>95.7</v>
      </c>
      <c r="G22" s="11" t="n">
        <v>191.4</v>
      </c>
      <c r="H22" s="11" t="s">
        <v>58</v>
      </c>
      <c r="I22" s="11" t="n">
        <v>100</v>
      </c>
      <c r="J22" s="56" t="n">
        <f aca="false">I22/E22*F22/G22</f>
        <v>0.0277777777777778</v>
      </c>
    </row>
    <row r="23" customFormat="false" ht="36.45" hidden="false" customHeight="false" outlineLevel="0" collapsed="false">
      <c r="A23" s="11" t="n">
        <v>21</v>
      </c>
      <c r="B23" s="54" t="s">
        <v>63</v>
      </c>
      <c r="C23" s="11" t="s">
        <v>16</v>
      </c>
      <c r="D23" s="11" t="s">
        <v>64</v>
      </c>
      <c r="E23" s="55" t="n">
        <v>100000</v>
      </c>
      <c r="F23" s="59" t="n">
        <v>191.4</v>
      </c>
      <c r="G23" s="11" t="n">
        <v>191.4</v>
      </c>
      <c r="H23" s="11" t="s">
        <v>18</v>
      </c>
      <c r="I23" s="11" t="n">
        <v>10000</v>
      </c>
      <c r="J23" s="68" t="n">
        <f aca="false">I23/E23*F23/G23</f>
        <v>0.1</v>
      </c>
    </row>
    <row r="24" customFormat="false" ht="13.8" hidden="false" customHeight="true" outlineLevel="0" collapsed="false">
      <c r="A24" s="48" t="s">
        <v>37</v>
      </c>
      <c r="B24" s="48"/>
      <c r="C24" s="48"/>
      <c r="D24" s="48"/>
      <c r="E24" s="48"/>
      <c r="F24" s="48"/>
      <c r="G24" s="48" t="n">
        <v>191.4</v>
      </c>
      <c r="H24" s="48"/>
      <c r="I24" s="48"/>
      <c r="J24" s="48"/>
    </row>
    <row r="25" customFormat="false" ht="13.8" hidden="false" customHeight="true" outlineLevel="0" collapsed="false">
      <c r="A25" s="30" t="s">
        <v>5</v>
      </c>
      <c r="B25" s="30" t="s">
        <v>30</v>
      </c>
      <c r="C25" s="43" t="s">
        <v>31</v>
      </c>
      <c r="D25" s="30" t="s">
        <v>8</v>
      </c>
      <c r="E25" s="30" t="s">
        <v>9</v>
      </c>
      <c r="F25" s="30" t="s">
        <v>10</v>
      </c>
      <c r="G25" s="30" t="s">
        <v>11</v>
      </c>
      <c r="H25" s="66" t="s">
        <v>12</v>
      </c>
      <c r="I25" s="67" t="s">
        <v>13</v>
      </c>
      <c r="J25" s="45" t="s">
        <v>14</v>
      </c>
    </row>
    <row r="26" customFormat="false" ht="13.8" hidden="false" customHeight="false" outlineLevel="0" collapsed="false">
      <c r="A26" s="30"/>
      <c r="B26" s="30"/>
      <c r="C26" s="43"/>
      <c r="D26" s="30"/>
      <c r="E26" s="30"/>
      <c r="F26" s="30"/>
      <c r="G26" s="30"/>
      <c r="H26" s="66"/>
      <c r="I26" s="67"/>
      <c r="J26" s="45"/>
    </row>
    <row r="27" customFormat="false" ht="13.8" hidden="false" customHeight="false" outlineLevel="0" collapsed="false">
      <c r="A27" s="30"/>
      <c r="B27" s="30"/>
      <c r="C27" s="43"/>
      <c r="D27" s="30"/>
      <c r="E27" s="30"/>
      <c r="F27" s="30"/>
      <c r="G27" s="30"/>
      <c r="H27" s="66"/>
      <c r="I27" s="67"/>
      <c r="J27" s="45"/>
    </row>
    <row r="28" customFormat="false" ht="36.45" hidden="false" customHeight="false" outlineLevel="0" collapsed="false">
      <c r="A28" s="54" t="n">
        <v>22</v>
      </c>
      <c r="B28" s="54" t="s">
        <v>65</v>
      </c>
      <c r="C28" s="54" t="s">
        <v>16</v>
      </c>
      <c r="D28" s="11" t="s">
        <v>66</v>
      </c>
      <c r="E28" s="11" t="n">
        <v>130</v>
      </c>
      <c r="F28" s="11" t="n">
        <v>8</v>
      </c>
      <c r="G28" s="11" t="n">
        <v>191.4</v>
      </c>
      <c r="H28" s="11" t="s">
        <v>67</v>
      </c>
      <c r="I28" s="11" t="n">
        <v>620</v>
      </c>
      <c r="J28" s="56" t="n">
        <f aca="false">I28/E28*F28/G28</f>
        <v>0.199340888996061</v>
      </c>
    </row>
    <row r="29" customFormat="false" ht="36.45" hidden="false" customHeight="false" outlineLevel="0" collapsed="false">
      <c r="A29" s="54" t="n">
        <v>23</v>
      </c>
      <c r="B29" s="54" t="s">
        <v>68</v>
      </c>
      <c r="C29" s="54" t="s">
        <v>16</v>
      </c>
      <c r="D29" s="11" t="s">
        <v>69</v>
      </c>
      <c r="E29" s="11" t="n">
        <v>300</v>
      </c>
      <c r="F29" s="11" t="n">
        <v>32</v>
      </c>
      <c r="G29" s="11" t="n">
        <v>191.4</v>
      </c>
      <c r="H29" s="11" t="s">
        <v>58</v>
      </c>
      <c r="I29" s="11" t="n">
        <v>970</v>
      </c>
      <c r="J29" s="56" t="n">
        <f aca="false">I29/E29*F29/G29</f>
        <v>0.54057819575061</v>
      </c>
      <c r="L29" s="0" t="n">
        <f aca="false">SUM(J28:J30)</f>
        <v>1.22365297537711</v>
      </c>
    </row>
    <row r="30" customFormat="false" ht="13.8" hidden="false" customHeight="false" outlineLevel="0" collapsed="false">
      <c r="A30" s="54" t="n">
        <v>24</v>
      </c>
      <c r="B30" s="54" t="s">
        <v>70</v>
      </c>
      <c r="C30" s="54" t="s">
        <v>16</v>
      </c>
      <c r="D30" s="11" t="s">
        <v>69</v>
      </c>
      <c r="E30" s="11" t="n">
        <v>300</v>
      </c>
      <c r="F30" s="11" t="n">
        <v>32</v>
      </c>
      <c r="G30" s="11" t="n">
        <v>191.4</v>
      </c>
      <c r="H30" s="11" t="s">
        <v>58</v>
      </c>
      <c r="I30" s="11" t="n">
        <v>868</v>
      </c>
      <c r="J30" s="69" t="n">
        <f aca="false">I30/E30*F30/G30</f>
        <v>0.483733890630442</v>
      </c>
    </row>
    <row r="31" customFormat="false" ht="13.8" hidden="false" customHeight="true" outlineLevel="0" collapsed="false">
      <c r="A31" s="70" t="s">
        <v>71</v>
      </c>
      <c r="B31" s="70"/>
      <c r="C31" s="70"/>
      <c r="D31" s="70"/>
      <c r="E31" s="70"/>
      <c r="F31" s="70"/>
      <c r="G31" s="70"/>
      <c r="H31" s="70"/>
      <c r="I31" s="70"/>
      <c r="J31" s="70"/>
    </row>
    <row r="32" customFormat="false" ht="13.8" hidden="false" customHeight="true" outlineLevel="0" collapsed="false">
      <c r="A32" s="30" t="s">
        <v>5</v>
      </c>
      <c r="B32" s="30" t="s">
        <v>30</v>
      </c>
      <c r="C32" s="30" t="s">
        <v>31</v>
      </c>
      <c r="D32" s="7" t="s">
        <v>8</v>
      </c>
      <c r="E32" s="7" t="s">
        <v>9</v>
      </c>
      <c r="F32" s="7" t="s">
        <v>10</v>
      </c>
      <c r="G32" s="7" t="s">
        <v>11</v>
      </c>
      <c r="H32" s="7" t="s">
        <v>12</v>
      </c>
      <c r="I32" s="30" t="s">
        <v>13</v>
      </c>
      <c r="J32" s="45" t="s">
        <v>14</v>
      </c>
    </row>
    <row r="33" customFormat="false" ht="13.8" hidden="false" customHeight="false" outlineLevel="0" collapsed="false">
      <c r="A33" s="30"/>
      <c r="B33" s="30"/>
      <c r="C33" s="30"/>
      <c r="D33" s="7"/>
      <c r="E33" s="7"/>
      <c r="F33" s="7"/>
      <c r="G33" s="7"/>
      <c r="H33" s="7"/>
      <c r="I33" s="7"/>
      <c r="J33" s="45"/>
    </row>
    <row r="34" customFormat="false" ht="34.8" hidden="false" customHeight="true" outlineLevel="0" collapsed="false">
      <c r="A34" s="30"/>
      <c r="B34" s="30"/>
      <c r="C34" s="30"/>
      <c r="D34" s="7"/>
      <c r="E34" s="7"/>
      <c r="F34" s="7"/>
      <c r="G34" s="7"/>
      <c r="H34" s="7"/>
      <c r="I34" s="7"/>
      <c r="J34" s="45"/>
    </row>
    <row r="35" customFormat="false" ht="24.85" hidden="false" customHeight="false" outlineLevel="0" collapsed="false">
      <c r="A35" s="54" t="n">
        <v>25</v>
      </c>
      <c r="B35" s="54" t="s">
        <v>72</v>
      </c>
      <c r="C35" s="54" t="s">
        <v>16</v>
      </c>
      <c r="D35" s="11" t="s">
        <v>73</v>
      </c>
      <c r="E35" s="11" t="n">
        <v>360</v>
      </c>
      <c r="F35" s="59" t="n">
        <v>191.4</v>
      </c>
      <c r="G35" s="11" t="n">
        <v>191.4</v>
      </c>
      <c r="H35" s="11" t="s">
        <v>18</v>
      </c>
      <c r="I35" s="11" t="n">
        <v>112</v>
      </c>
      <c r="J35" s="69" t="n">
        <f aca="false">I35/E35*F35/G35</f>
        <v>0.311111111111111</v>
      </c>
      <c r="L35" s="0" t="n">
        <v>0.31</v>
      </c>
    </row>
    <row r="36" customFormat="false" ht="13.8" hidden="false" customHeight="false" outlineLevel="0" collapsed="false">
      <c r="A36" s="70"/>
      <c r="B36" s="70"/>
      <c r="C36" s="70"/>
      <c r="D36" s="70"/>
      <c r="E36" s="70"/>
      <c r="F36" s="70"/>
      <c r="G36" s="70"/>
      <c r="H36" s="70"/>
      <c r="I36" s="70"/>
      <c r="J36" s="70"/>
    </row>
    <row r="37" customFormat="false" ht="24.85" hidden="false" customHeight="true" outlineLevel="0" collapsed="false">
      <c r="A37" s="71" t="s">
        <v>41</v>
      </c>
      <c r="B37" s="71"/>
      <c r="C37" s="71"/>
      <c r="D37" s="49" t="n">
        <v>3.32</v>
      </c>
      <c r="E37" s="49"/>
      <c r="F37" s="49" t="s">
        <v>44</v>
      </c>
      <c r="G37" s="49"/>
      <c r="H37" s="49"/>
      <c r="I37" s="49"/>
      <c r="J37" s="49"/>
    </row>
    <row r="38" customFormat="false" ht="24.85" hidden="false" customHeight="true" outlineLevel="0" collapsed="false">
      <c r="A38" s="71" t="s">
        <v>43</v>
      </c>
      <c r="B38" s="71"/>
      <c r="C38" s="71"/>
      <c r="D38" s="49" t="n">
        <f aca="false">SUM(L11,L21,L29,L35)</f>
        <v>16.042699126544</v>
      </c>
      <c r="E38" s="49"/>
      <c r="F38" s="49" t="s">
        <v>74</v>
      </c>
      <c r="G38" s="49"/>
      <c r="H38" s="49"/>
      <c r="I38" s="49"/>
      <c r="J38" s="49"/>
    </row>
    <row r="39" customFormat="false" ht="24.85" hidden="false" customHeight="true" outlineLevel="0" collapsed="false">
      <c r="A39" s="71" t="s">
        <v>45</v>
      </c>
      <c r="B39" s="71"/>
      <c r="C39" s="71"/>
      <c r="D39" s="49" t="n">
        <f aca="false">SUM(D37:D38)</f>
        <v>19.362699126544</v>
      </c>
      <c r="E39" s="49"/>
      <c r="F39" s="49" t="s">
        <v>75</v>
      </c>
      <c r="G39" s="49"/>
      <c r="H39" s="49"/>
      <c r="I39" s="49"/>
      <c r="J39" s="49"/>
    </row>
    <row r="40" customFormat="false" ht="13.8" hidden="false" customHeight="false" outlineLevel="0" collapsed="false">
      <c r="B40" s="72"/>
    </row>
    <row r="41" customFormat="false" ht="13.8" hidden="false" customHeight="false" outlineLevel="0" collapsed="false">
      <c r="B41" s="72"/>
    </row>
    <row r="42" customFormat="false" ht="13.8" hidden="false" customHeight="false" outlineLevel="0" collapsed="false">
      <c r="B42" s="72"/>
    </row>
    <row r="43" customFormat="false" ht="13.8" hidden="false" customHeight="true" outlineLevel="0" collapsed="false">
      <c r="B43" s="51" t="s">
        <v>76</v>
      </c>
      <c r="C43" s="51"/>
      <c r="D43" s="51"/>
    </row>
    <row r="44" customFormat="false" ht="13.8" hidden="false" customHeight="false" outlineLevel="0" collapsed="false">
      <c r="B44" s="51"/>
      <c r="C44" s="51"/>
      <c r="D44" s="51"/>
    </row>
    <row r="45" customFormat="false" ht="27.35" hidden="false" customHeight="true" outlineLevel="0" collapsed="false">
      <c r="B45" s="51"/>
      <c r="C45" s="51"/>
      <c r="D45" s="51"/>
    </row>
    <row r="46" customFormat="false" ht="13.8" hidden="false" customHeight="false" outlineLevel="0" collapsed="false"/>
    <row r="47" customFormat="false" ht="13.8" hidden="false" customHeight="false" outlineLevel="0" collapsed="false"/>
    <row r="48" customFormat="false" ht="13.8" hidden="false" customHeight="false" outlineLevel="0" collapsed="false"/>
    <row r="49" customFormat="false" ht="13.8" hidden="false" customHeight="false" outlineLevel="0" collapsed="false"/>
    <row r="50" customFormat="false" ht="13.8" hidden="false" customHeight="false" outlineLevel="0" collapsed="false"/>
    <row r="51" customFormat="false" ht="13.8" hidden="false" customHeight="false" outlineLevel="0" collapsed="false"/>
    <row r="52" customFormat="false" ht="13.8" hidden="false" customHeight="false" outlineLevel="0" collapsed="false"/>
    <row r="53" customFormat="false" ht="13.8" hidden="false" customHeight="false" outlineLevel="0" collapsed="false"/>
    <row r="54" customFormat="false" ht="13.8" hidden="false" customHeight="false" outlineLevel="0" collapsed="false"/>
    <row r="55" customFormat="false" ht="13.8" hidden="false" customHeight="false" outlineLevel="0" collapsed="false"/>
    <row r="56" customFormat="false" ht="13.8" hidden="false" customHeight="false" outlineLevel="0" collapsed="false"/>
    <row r="57" customFormat="false" ht="13.8" hidden="false" customHeight="false" outlineLevel="0" collapsed="false"/>
    <row r="58" customFormat="false" ht="13.8" hidden="false" customHeight="false" outlineLevel="0" collapsed="false"/>
    <row r="59" customFormat="false" ht="13.8" hidden="false" customHeight="false" outlineLevel="0" collapsed="false"/>
    <row r="60" customFormat="false" ht="13.8" hidden="false" customHeight="false" outlineLevel="0" collapsed="false"/>
    <row r="61" customFormat="false" ht="13.8" hidden="false" customHeight="false" outlineLevel="0" collapsed="false"/>
    <row r="62" customFormat="false" ht="13.8" hidden="false" customHeight="false" outlineLevel="0" collapsed="false"/>
    <row r="63" customFormat="false" ht="13.8" hidden="false" customHeight="false" outlineLevel="0" collapsed="false"/>
    <row r="64" customFormat="false" ht="13.8" hidden="false" customHeight="false" outlineLevel="0" collapsed="false"/>
    <row r="65" customFormat="false" ht="13.8" hidden="false" customHeight="false" outlineLevel="0" collapsed="false"/>
    <row r="66" customFormat="false" ht="13.8" hidden="false" customHeight="false" outlineLevel="0" collapsed="false"/>
    <row r="67" customFormat="false" ht="13.8" hidden="false" customHeight="false" outlineLevel="0" collapsed="false"/>
    <row r="68" customFormat="false" ht="13.8" hidden="false" customHeight="false" outlineLevel="0" collapsed="false"/>
    <row r="69" customFormat="false" ht="13.8" hidden="false" customHeight="false" outlineLevel="0" collapsed="false"/>
    <row r="70" customFormat="false" ht="13.8" hidden="false" customHeight="false" outlineLevel="0" collapsed="false"/>
    <row r="71" customFormat="false" ht="13.8" hidden="false" customHeight="false" outlineLevel="0" collapsed="false"/>
    <row r="72" customFormat="false" ht="13.8" hidden="false" customHeight="false" outlineLevel="0" collapsed="false"/>
    <row r="73" customFormat="false" ht="13.8" hidden="false" customHeight="false" outlineLevel="0" collapsed="false"/>
    <row r="74" customFormat="false" ht="13.8" hidden="false" customHeight="false" outlineLevel="0" collapsed="false"/>
    <row r="75" customFormat="false" ht="13.8" hidden="false" customHeight="false" outlineLevel="0" collapsed="false"/>
    <row r="76" customFormat="false" ht="13.8" hidden="false" customHeight="false" outlineLevel="0" collapsed="false"/>
    <row r="77" customFormat="false" ht="13.8" hidden="false" customHeight="false" outlineLevel="0" collapsed="false"/>
    <row r="78" customFormat="false" ht="13.8" hidden="false" customHeight="false" outlineLevel="0" collapsed="false"/>
    <row r="79" customFormat="false" ht="13.8" hidden="false" customHeight="false" outlineLevel="0" collapsed="false"/>
    <row r="80" customFormat="false" ht="13.8" hidden="false" customHeight="false" outlineLevel="0" collapsed="false"/>
    <row r="81" customFormat="false" ht="13.8" hidden="false" customHeight="false" outlineLevel="0" collapsed="false"/>
    <row r="82" customFormat="false" ht="13.8" hidden="false" customHeight="false" outlineLevel="0" collapsed="false"/>
    <row r="83" customFormat="false" ht="13.8" hidden="false" customHeight="false" outlineLevel="0" collapsed="false"/>
    <row r="84" customFormat="false" ht="13.8" hidden="false" customHeight="false" outlineLevel="0" collapsed="false"/>
    <row r="85" customFormat="false" ht="13.8" hidden="false" customHeight="false" outlineLevel="0" collapsed="false"/>
    <row r="86" customFormat="false" ht="13.8" hidden="false" customHeight="false" outlineLevel="0" collapsed="false"/>
    <row r="87" customFormat="false" ht="13.8" hidden="false" customHeight="false" outlineLevel="0" collapsed="false"/>
    <row r="88" customFormat="false" ht="13.8" hidden="false" customHeight="false" outlineLevel="0" collapsed="false"/>
    <row r="89" customFormat="false" ht="13.8" hidden="false" customHeight="false" outlineLevel="0" collapsed="false"/>
    <row r="90" customFormat="false" ht="13.8" hidden="false" customHeight="false" outlineLevel="0" collapsed="false"/>
    <row r="91" customFormat="false" ht="13.8" hidden="false" customHeight="false" outlineLevel="0" collapsed="false"/>
    <row r="92" customFormat="false" ht="13.8" hidden="false" customHeight="false" outlineLevel="0" collapsed="false"/>
    <row r="93" customFormat="false" ht="13.8" hidden="false" customHeight="false" outlineLevel="0" collapsed="false"/>
    <row r="94" customFormat="false" ht="13.8" hidden="false" customHeight="false" outlineLevel="0" collapsed="false"/>
    <row r="95" customFormat="false" ht="13.8" hidden="false" customHeight="false" outlineLevel="0" collapsed="false"/>
    <row r="96" customFormat="false" ht="13.8" hidden="false" customHeight="false" outlineLevel="0" collapsed="false"/>
    <row r="97" customFormat="false" ht="13.8" hidden="false" customHeight="false" outlineLevel="0" collapsed="false"/>
    <row r="98" customFormat="false" ht="13.8" hidden="false" customHeight="false" outlineLevel="0" collapsed="false"/>
    <row r="99" customFormat="false" ht="13.8" hidden="false" customHeight="false" outlineLevel="0" collapsed="false"/>
    <row r="100" customFormat="false" ht="13.8" hidden="false" customHeight="false" outlineLevel="0" collapsed="false"/>
    <row r="101" customFormat="false" ht="13.8" hidden="false" customHeight="false" outlineLevel="0" collapsed="false"/>
    <row r="102" customFormat="false" ht="13.8" hidden="false" customHeight="false" outlineLevel="0" collapsed="false"/>
    <row r="103" customFormat="false" ht="13.8" hidden="false" customHeight="false" outlineLevel="0" collapsed="false"/>
    <row r="104" customFormat="false" ht="13.8" hidden="false" customHeight="false" outlineLevel="0" collapsed="false"/>
    <row r="105" customFormat="false" ht="13.8" hidden="false" customHeight="false" outlineLevel="0" collapsed="false"/>
    <row r="106" customFormat="false" ht="13.8" hidden="false" customHeight="false" outlineLevel="0" collapsed="false"/>
    <row r="107" customFormat="false" ht="13.8" hidden="false" customHeight="false" outlineLevel="0" collapsed="false"/>
    <row r="108" customFormat="false" ht="13.8" hidden="false" customHeight="false" outlineLevel="0" collapsed="false"/>
    <row r="109" customFormat="false" ht="13.8" hidden="false" customHeight="false" outlineLevel="0" collapsed="false"/>
    <row r="110" customFormat="false" ht="13.8" hidden="false" customHeight="false" outlineLevel="0" collapsed="false"/>
    <row r="111" customFormat="false" ht="13.8" hidden="false" customHeight="false" outlineLevel="0" collapsed="false"/>
    <row r="112" customFormat="false" ht="13.8" hidden="false" customHeight="false" outlineLevel="0" collapsed="false"/>
    <row r="113" customFormat="false" ht="13.8" hidden="false" customHeight="false" outlineLevel="0" collapsed="false"/>
    <row r="114" customFormat="false" ht="13.8" hidden="false" customHeight="false" outlineLevel="0" collapsed="false"/>
    <row r="115" customFormat="false" ht="13.8" hidden="false" customHeight="false" outlineLevel="0" collapsed="false"/>
    <row r="116" customFormat="false" ht="13.8" hidden="false" customHeight="false" outlineLevel="0" collapsed="false"/>
    <row r="117" customFormat="false" ht="13.8" hidden="false" customHeight="false" outlineLevel="0" collapsed="false"/>
    <row r="118" customFormat="false" ht="13.8" hidden="false" customHeight="false" outlineLevel="0" collapsed="false"/>
    <row r="119" customFormat="false" ht="13.8" hidden="false" customHeight="false" outlineLevel="0" collapsed="false"/>
    <row r="120" customFormat="false" ht="13.8" hidden="false" customHeight="false" outlineLevel="0" collapsed="false"/>
    <row r="121" customFormat="false" ht="13.8" hidden="false" customHeight="false" outlineLevel="0" collapsed="false"/>
    <row r="122" customFormat="false" ht="13.8" hidden="false" customHeight="false" outlineLevel="0" collapsed="false"/>
    <row r="123" customFormat="false" ht="13.8" hidden="false" customHeight="false" outlineLevel="0" collapsed="false"/>
    <row r="124" customFormat="false" ht="13.8" hidden="false" customHeight="false" outlineLevel="0" collapsed="false"/>
    <row r="125" customFormat="false" ht="13.8" hidden="false" customHeight="false" outlineLevel="0" collapsed="false"/>
    <row r="126" customFormat="false" ht="13.8" hidden="false" customHeight="false" outlineLevel="0" collapsed="false"/>
    <row r="127" customFormat="false" ht="13.8" hidden="false" customHeight="false" outlineLevel="0" collapsed="false"/>
    <row r="128" customFormat="false" ht="13.8" hidden="false" customHeight="false" outlineLevel="0" collapsed="false"/>
    <row r="129" customFormat="false" ht="13.8" hidden="false" customHeight="false" outlineLevel="0" collapsed="false"/>
    <row r="130" customFormat="false" ht="13.8" hidden="false" customHeight="false" outlineLevel="0" collapsed="false"/>
    <row r="131" customFormat="false" ht="13.8" hidden="false" customHeight="false" outlineLevel="0" collapsed="false"/>
    <row r="132" customFormat="false" ht="13.8" hidden="false" customHeight="false" outlineLevel="0" collapsed="false"/>
    <row r="133" customFormat="false" ht="13.8" hidden="false" customHeight="false" outlineLevel="0" collapsed="false"/>
    <row r="134" customFormat="false" ht="13.8" hidden="false" customHeight="false" outlineLevel="0" collapsed="false"/>
    <row r="135" customFormat="false" ht="13.8" hidden="false" customHeight="false" outlineLevel="0" collapsed="false"/>
    <row r="136" customFormat="false" ht="13.8" hidden="false" customHeight="false" outlineLevel="0" collapsed="false"/>
    <row r="137" customFormat="false" ht="13.8" hidden="false" customHeight="false" outlineLevel="0" collapsed="false"/>
    <row r="138" customFormat="false" ht="13.8" hidden="false" customHeight="false" outlineLevel="0" collapsed="false"/>
    <row r="139" customFormat="false" ht="13.8" hidden="false" customHeight="false" outlineLevel="0" collapsed="false"/>
    <row r="140" customFormat="false" ht="13.8" hidden="false" customHeight="false" outlineLevel="0" collapsed="false"/>
    <row r="141" customFormat="false" ht="13.8" hidden="false" customHeight="false" outlineLevel="0" collapsed="false"/>
    <row r="142" customFormat="false" ht="13.8" hidden="false" customHeight="false" outlineLevel="0" collapsed="false"/>
    <row r="143" customFormat="false" ht="13.8" hidden="false" customHeight="false" outlineLevel="0" collapsed="false"/>
    <row r="144" customFormat="false" ht="13.8" hidden="false" customHeight="false" outlineLevel="0" collapsed="false"/>
    <row r="145" customFormat="false" ht="13.8" hidden="false" customHeight="false" outlineLevel="0" collapsed="false"/>
    <row r="146" customFormat="false" ht="13.8" hidden="false" customHeight="false" outlineLevel="0" collapsed="false"/>
    <row r="147" customFormat="false" ht="13.8" hidden="false" customHeight="false" outlineLevel="0" collapsed="false"/>
    <row r="148" customFormat="false" ht="13.8" hidden="false" customHeight="false" outlineLevel="0" collapsed="false"/>
    <row r="149" customFormat="false" ht="13.8" hidden="false" customHeight="false" outlineLevel="0" collapsed="false"/>
    <row r="150" customFormat="false" ht="13.8" hidden="false" customHeight="false" outlineLevel="0" collapsed="false"/>
    <row r="151" customFormat="false" ht="13.8" hidden="false" customHeight="false" outlineLevel="0" collapsed="false"/>
    <row r="152" customFormat="false" ht="13.8" hidden="false" customHeight="false" outlineLevel="0" collapsed="false"/>
    <row r="153" customFormat="false" ht="13.8" hidden="false" customHeight="false" outlineLevel="0" collapsed="false"/>
    <row r="154" customFormat="false" ht="13.8" hidden="false" customHeight="false" outlineLevel="0" collapsed="false"/>
    <row r="155" customFormat="false" ht="13.8" hidden="false" customHeight="false" outlineLevel="0" collapsed="false"/>
    <row r="156" customFormat="false" ht="13.8" hidden="false" customHeight="false" outlineLevel="0" collapsed="false"/>
    <row r="157" customFormat="false" ht="13.8" hidden="false" customHeight="false" outlineLevel="0" collapsed="false"/>
    <row r="158" customFormat="false" ht="13.8" hidden="false" customHeight="false" outlineLevel="0" collapsed="false"/>
    <row r="159" customFormat="false" ht="13.8" hidden="false" customHeight="false" outlineLevel="0" collapsed="false"/>
    <row r="160" customFormat="false" ht="13.8" hidden="false" customHeight="false" outlineLevel="0" collapsed="false"/>
    <row r="161" customFormat="false" ht="13.8" hidden="false" customHeight="false" outlineLevel="0" collapsed="false"/>
    <row r="162" customFormat="false" ht="13.8" hidden="false" customHeight="false" outlineLevel="0" collapsed="false"/>
    <row r="163" customFormat="false" ht="13.8" hidden="false" customHeight="false" outlineLevel="0" collapsed="false"/>
    <row r="164" customFormat="false" ht="13.8" hidden="false" customHeight="false" outlineLevel="0" collapsed="false"/>
    <row r="165" customFormat="false" ht="13.8" hidden="false" customHeight="false" outlineLevel="0" collapsed="false"/>
    <row r="166" customFormat="false" ht="13.8" hidden="false" customHeight="false" outlineLevel="0" collapsed="false"/>
    <row r="167" customFormat="false" ht="13.8" hidden="false" customHeight="false" outlineLevel="0" collapsed="false"/>
    <row r="168" customFormat="false" ht="13.8" hidden="false" customHeight="false" outlineLevel="0" collapsed="false"/>
    <row r="169" customFormat="false" ht="13.8" hidden="false" customHeight="false" outlineLevel="0" collapsed="false"/>
    <row r="170" customFormat="false" ht="13.8" hidden="false" customHeight="false" outlineLevel="0" collapsed="false"/>
    <row r="171" customFormat="false" ht="13.8" hidden="false" customHeight="false" outlineLevel="0" collapsed="false"/>
    <row r="172" customFormat="false" ht="13.8" hidden="false" customHeight="false" outlineLevel="0" collapsed="false"/>
    <row r="173" customFormat="false" ht="13.8" hidden="false" customHeight="false" outlineLevel="0" collapsed="false"/>
    <row r="174" customFormat="false" ht="13.8" hidden="false" customHeight="false" outlineLevel="0" collapsed="false"/>
    <row r="175" customFormat="false" ht="13.8" hidden="false" customHeight="false" outlineLevel="0" collapsed="false"/>
    <row r="176" customFormat="false" ht="13.8" hidden="false" customHeight="false" outlineLevel="0" collapsed="false"/>
    <row r="177" customFormat="false" ht="13.8" hidden="false" customHeight="false" outlineLevel="0" collapsed="false"/>
    <row r="178" customFormat="false" ht="13.8" hidden="false" customHeight="false" outlineLevel="0" collapsed="false"/>
    <row r="179" customFormat="false" ht="13.8" hidden="false" customHeight="false" outlineLevel="0" collapsed="false"/>
    <row r="180" customFormat="false" ht="13.8" hidden="false" customHeight="false" outlineLevel="0" collapsed="false"/>
    <row r="181" customFormat="false" ht="13.8" hidden="false" customHeight="false" outlineLevel="0" collapsed="false"/>
    <row r="182" customFormat="false" ht="13.8" hidden="false" customHeight="false" outlineLevel="0" collapsed="false"/>
    <row r="183" customFormat="false" ht="13.8" hidden="false" customHeight="false" outlineLevel="0" collapsed="false"/>
    <row r="184" customFormat="false" ht="13.8" hidden="false" customHeight="false" outlineLevel="0" collapsed="false"/>
    <row r="185" customFormat="false" ht="13.8" hidden="false" customHeight="false" outlineLevel="0" collapsed="false"/>
    <row r="186" customFormat="false" ht="13.8" hidden="false" customHeight="false" outlineLevel="0" collapsed="false"/>
    <row r="187" customFormat="false" ht="13.8" hidden="false" customHeight="false" outlineLevel="0" collapsed="false"/>
    <row r="188" customFormat="false" ht="13.8" hidden="false" customHeight="false" outlineLevel="0" collapsed="false"/>
    <row r="189" customFormat="false" ht="13.8" hidden="false" customHeight="false" outlineLevel="0" collapsed="false"/>
    <row r="190" customFormat="false" ht="13.8" hidden="false" customHeight="false" outlineLevel="0" collapsed="false"/>
    <row r="191" customFormat="false" ht="13.8" hidden="false" customHeight="false" outlineLevel="0" collapsed="false"/>
    <row r="192" customFormat="false" ht="13.8" hidden="false" customHeight="false" outlineLevel="0" collapsed="false"/>
    <row r="193" customFormat="false" ht="13.8" hidden="false" customHeight="false" outlineLevel="0" collapsed="false"/>
    <row r="194" customFormat="false" ht="13.8" hidden="false" customHeight="false" outlineLevel="0" collapsed="false"/>
    <row r="195" customFormat="false" ht="13.8" hidden="false" customHeight="false" outlineLevel="0" collapsed="false"/>
    <row r="196" customFormat="false" ht="13.8" hidden="false" customHeight="false" outlineLevel="0" collapsed="false"/>
    <row r="197" customFormat="false" ht="13.8" hidden="false" customHeight="false" outlineLevel="0" collapsed="false"/>
    <row r="198" customFormat="false" ht="13.8" hidden="false" customHeight="false" outlineLevel="0" collapsed="false"/>
    <row r="199" customFormat="false" ht="13.8" hidden="false" customHeight="false" outlineLevel="0" collapsed="false"/>
    <row r="200" customFormat="false" ht="13.8" hidden="false" customHeight="false" outlineLevel="0" collapsed="false"/>
    <row r="201" customFormat="false" ht="13.8" hidden="false" customHeight="false" outlineLevel="0" collapsed="false"/>
    <row r="202" customFormat="false" ht="13.8" hidden="false" customHeight="false" outlineLevel="0" collapsed="false"/>
    <row r="203" customFormat="false" ht="13.8" hidden="false" customHeight="false" outlineLevel="0" collapsed="false"/>
    <row r="204" customFormat="false" ht="13.8" hidden="false" customHeight="false" outlineLevel="0" collapsed="false"/>
    <row r="205" customFormat="false" ht="13.8" hidden="false" customHeight="false" outlineLevel="0" collapsed="false"/>
    <row r="206" customFormat="false" ht="13.8" hidden="false" customHeight="false" outlineLevel="0" collapsed="false"/>
    <row r="207" customFormat="false" ht="13.8" hidden="false" customHeight="false" outlineLevel="0" collapsed="false"/>
    <row r="208" customFormat="false" ht="13.8" hidden="false" customHeight="false" outlineLevel="0" collapsed="false"/>
    <row r="209" customFormat="false" ht="13.8" hidden="false" customHeight="false" outlineLevel="0" collapsed="false"/>
    <row r="210" customFormat="false" ht="13.8" hidden="false" customHeight="false" outlineLevel="0" collapsed="false"/>
    <row r="211" customFormat="false" ht="13.8" hidden="false" customHeight="false" outlineLevel="0" collapsed="false"/>
    <row r="212" customFormat="false" ht="13.8" hidden="false" customHeight="false" outlineLevel="0" collapsed="false"/>
    <row r="213" customFormat="false" ht="13.8" hidden="false" customHeight="false" outlineLevel="0" collapsed="false"/>
    <row r="214" customFormat="false" ht="13.8" hidden="false" customHeight="false" outlineLevel="0" collapsed="false"/>
    <row r="215" customFormat="false" ht="13.8" hidden="false" customHeight="false" outlineLevel="0" collapsed="false"/>
    <row r="216" customFormat="false" ht="13.8" hidden="false" customHeight="false" outlineLevel="0" collapsed="false"/>
    <row r="217" customFormat="false" ht="13.8" hidden="false" customHeight="false" outlineLevel="0" collapsed="false"/>
    <row r="218" customFormat="false" ht="13.8" hidden="false" customHeight="false" outlineLevel="0" collapsed="false"/>
    <row r="219" customFormat="false" ht="13.8" hidden="false" customHeight="false" outlineLevel="0" collapsed="false"/>
    <row r="220" customFormat="false" ht="13.8" hidden="false" customHeight="false" outlineLevel="0" collapsed="false"/>
    <row r="221" customFormat="false" ht="13.8" hidden="false" customHeight="false" outlineLevel="0" collapsed="false"/>
    <row r="222" customFormat="false" ht="13.8" hidden="false" customHeight="false" outlineLevel="0" collapsed="false"/>
    <row r="223" customFormat="false" ht="13.8" hidden="false" customHeight="false" outlineLevel="0" collapsed="false"/>
    <row r="224" customFormat="false" ht="13.8" hidden="false" customHeight="false" outlineLevel="0" collapsed="false"/>
    <row r="225" customFormat="false" ht="13.8" hidden="false" customHeight="false" outlineLevel="0" collapsed="false"/>
    <row r="226" customFormat="false" ht="13.8" hidden="false" customHeight="false" outlineLevel="0" collapsed="false"/>
    <row r="227" customFormat="false" ht="13.8" hidden="false" customHeight="false" outlineLevel="0" collapsed="false"/>
    <row r="228" customFormat="false" ht="13.8" hidden="false" customHeight="false" outlineLevel="0" collapsed="false"/>
    <row r="229" customFormat="false" ht="13.8" hidden="false" customHeight="false" outlineLevel="0" collapsed="false"/>
    <row r="230" customFormat="false" ht="13.8" hidden="false" customHeight="false" outlineLevel="0" collapsed="false"/>
    <row r="231" customFormat="false" ht="13.8" hidden="false" customHeight="false" outlineLevel="0" collapsed="false"/>
    <row r="232" customFormat="false" ht="13.8" hidden="false" customHeight="false" outlineLevel="0" collapsed="false"/>
    <row r="233" customFormat="false" ht="13.8" hidden="false" customHeight="false" outlineLevel="0" collapsed="false"/>
    <row r="234" customFormat="false" ht="13.8" hidden="false" customHeight="false" outlineLevel="0" collapsed="false"/>
    <row r="235" customFormat="false" ht="13.8" hidden="false" customHeight="false" outlineLevel="0" collapsed="false"/>
    <row r="236" customFormat="false" ht="13.8" hidden="false" customHeight="false" outlineLevel="0" collapsed="false"/>
    <row r="237" customFormat="false" ht="13.8" hidden="false" customHeight="false" outlineLevel="0" collapsed="false"/>
    <row r="238" customFormat="false" ht="13.8" hidden="false" customHeight="false" outlineLevel="0" collapsed="false"/>
    <row r="239" customFormat="false" ht="13.8" hidden="false" customHeight="false" outlineLevel="0" collapsed="false"/>
    <row r="240" customFormat="false" ht="13.8" hidden="false" customHeight="false" outlineLevel="0" collapsed="false"/>
    <row r="241" customFormat="false" ht="13.8" hidden="false" customHeight="false" outlineLevel="0" collapsed="false"/>
    <row r="242" customFormat="false" ht="13.8" hidden="false" customHeight="false" outlineLevel="0" collapsed="false"/>
    <row r="243" customFormat="false" ht="13.8" hidden="false" customHeight="false" outlineLevel="0" collapsed="false"/>
    <row r="244" customFormat="false" ht="13.8" hidden="false" customHeight="false" outlineLevel="0" collapsed="false"/>
    <row r="245" customFormat="false" ht="13.8" hidden="false" customHeight="false" outlineLevel="0" collapsed="false"/>
    <row r="246" customFormat="false" ht="13.8" hidden="false" customHeight="false" outlineLevel="0" collapsed="false"/>
    <row r="247" customFormat="false" ht="13.8" hidden="false" customHeight="false" outlineLevel="0" collapsed="false"/>
    <row r="248" customFormat="false" ht="13.8" hidden="false" customHeight="false" outlineLevel="0" collapsed="false"/>
    <row r="249" customFormat="false" ht="13.8" hidden="false" customHeight="false" outlineLevel="0" collapsed="false"/>
    <row r="250" customFormat="false" ht="13.8" hidden="false" customHeight="false" outlineLevel="0" collapsed="false"/>
    <row r="251" customFormat="false" ht="13.8" hidden="false" customHeight="false" outlineLevel="0" collapsed="false"/>
    <row r="252" customFormat="false" ht="13.8" hidden="false" customHeight="false" outlineLevel="0" collapsed="false"/>
    <row r="253" customFormat="false" ht="13.8" hidden="false" customHeight="false" outlineLevel="0" collapsed="false"/>
    <row r="254" customFormat="false" ht="13.8" hidden="false" customHeight="false" outlineLevel="0" collapsed="false"/>
    <row r="255" customFormat="false" ht="13.8" hidden="false" customHeight="false" outlineLevel="0" collapsed="false"/>
    <row r="256" customFormat="false" ht="13.8" hidden="false" customHeight="false" outlineLevel="0" collapsed="false"/>
    <row r="257" customFormat="false" ht="13.8" hidden="false" customHeight="false" outlineLevel="0" collapsed="false"/>
    <row r="258" customFormat="false" ht="13.8" hidden="false" customHeight="false" outlineLevel="0" collapsed="false"/>
    <row r="259" customFormat="false" ht="13.8" hidden="false" customHeight="false" outlineLevel="0" collapsed="false"/>
    <row r="260" customFormat="false" ht="13.8" hidden="false" customHeight="false" outlineLevel="0" collapsed="false"/>
    <row r="261" customFormat="false" ht="13.8" hidden="false" customHeight="false" outlineLevel="0" collapsed="false"/>
    <row r="262" customFormat="false" ht="13.8" hidden="false" customHeight="false" outlineLevel="0" collapsed="false"/>
    <row r="263" customFormat="false" ht="13.8" hidden="false" customHeight="false" outlineLevel="0" collapsed="false"/>
    <row r="264" customFormat="false" ht="13.8" hidden="false" customHeight="false" outlineLevel="0" collapsed="false"/>
    <row r="265" customFormat="false" ht="13.8" hidden="false" customHeight="false" outlineLevel="0" collapsed="false"/>
    <row r="266" customFormat="false" ht="13.8" hidden="false" customHeight="false" outlineLevel="0" collapsed="false"/>
    <row r="267" customFormat="false" ht="13.8" hidden="false" customHeight="false" outlineLevel="0" collapsed="false"/>
    <row r="268" customFormat="false" ht="13.8" hidden="false" customHeight="false" outlineLevel="0" collapsed="false"/>
    <row r="269" customFormat="false" ht="13.8" hidden="false" customHeight="false" outlineLevel="0" collapsed="false"/>
    <row r="270" customFormat="false" ht="13.8" hidden="false" customHeight="false" outlineLevel="0" collapsed="false"/>
    <row r="271" customFormat="false" ht="13.8" hidden="false" customHeight="false" outlineLevel="0" collapsed="false"/>
    <row r="272" customFormat="false" ht="13.8" hidden="false" customHeight="false" outlineLevel="0" collapsed="false"/>
    <row r="273" customFormat="false" ht="13.8" hidden="false" customHeight="false" outlineLevel="0" collapsed="false"/>
    <row r="274" customFormat="false" ht="13.8" hidden="false" customHeight="false" outlineLevel="0" collapsed="false"/>
    <row r="275" customFormat="false" ht="13.8" hidden="false" customHeight="false" outlineLevel="0" collapsed="false"/>
    <row r="276" customFormat="false" ht="13.8" hidden="false" customHeight="false" outlineLevel="0" collapsed="false"/>
    <row r="277" customFormat="false" ht="13.8" hidden="false" customHeight="false" outlineLevel="0" collapsed="false"/>
    <row r="278" customFormat="false" ht="13.8" hidden="false" customHeight="false" outlineLevel="0" collapsed="false"/>
    <row r="279" customFormat="false" ht="13.8" hidden="false" customHeight="false" outlineLevel="0" collapsed="false"/>
    <row r="280" customFormat="false" ht="13.8" hidden="false" customHeight="false" outlineLevel="0" collapsed="false"/>
    <row r="281" customFormat="false" ht="13.8" hidden="false" customHeight="false" outlineLevel="0" collapsed="false"/>
    <row r="282" customFormat="false" ht="13.8" hidden="false" customHeight="false" outlineLevel="0" collapsed="false"/>
    <row r="283" customFormat="false" ht="13.8" hidden="false" customHeight="false" outlineLevel="0" collapsed="false"/>
    <row r="284" customFormat="false" ht="13.8" hidden="false" customHeight="false" outlineLevel="0" collapsed="false"/>
    <row r="285" customFormat="false" ht="13.8" hidden="false" customHeight="false" outlineLevel="0" collapsed="false"/>
    <row r="286" customFormat="false" ht="13.8" hidden="false" customHeight="false" outlineLevel="0" collapsed="false"/>
    <row r="287" customFormat="false" ht="13.8" hidden="false" customHeight="false" outlineLevel="0" collapsed="false"/>
    <row r="288" customFormat="false" ht="13.8" hidden="false" customHeight="false" outlineLevel="0" collapsed="false"/>
    <row r="289" customFormat="false" ht="13.8" hidden="false" customHeight="false" outlineLevel="0" collapsed="false"/>
    <row r="290" customFormat="false" ht="13.8" hidden="false" customHeight="false" outlineLevel="0" collapsed="false"/>
    <row r="291" customFormat="false" ht="13.8" hidden="false" customHeight="false" outlineLevel="0" collapsed="false"/>
    <row r="292" customFormat="false" ht="13.8" hidden="false" customHeight="false" outlineLevel="0" collapsed="false"/>
    <row r="293" customFormat="false" ht="13.8" hidden="false" customHeight="false" outlineLevel="0" collapsed="false"/>
    <row r="294" customFormat="false" ht="13.8" hidden="false" customHeight="false" outlineLevel="0" collapsed="false"/>
    <row r="295" customFormat="false" ht="13.8" hidden="false" customHeight="false" outlineLevel="0" collapsed="false"/>
    <row r="296" customFormat="false" ht="13.8" hidden="false" customHeight="false" outlineLevel="0" collapsed="false"/>
    <row r="297" customFormat="false" ht="13.8" hidden="false" customHeight="false" outlineLevel="0" collapsed="false"/>
    <row r="298" customFormat="false" ht="13.8" hidden="false" customHeight="false" outlineLevel="0" collapsed="false"/>
    <row r="299" customFormat="false" ht="13.8" hidden="false" customHeight="false" outlineLevel="0" collapsed="false"/>
    <row r="300" customFormat="false" ht="13.8" hidden="false" customHeight="false" outlineLevel="0" collapsed="false"/>
    <row r="301" customFormat="false" ht="13.8" hidden="false" customHeight="false" outlineLevel="0" collapsed="false"/>
    <row r="302" customFormat="false" ht="13.8" hidden="false" customHeight="false" outlineLevel="0" collapsed="false"/>
    <row r="303" customFormat="false" ht="13.8" hidden="false" customHeight="false" outlineLevel="0" collapsed="false"/>
    <row r="304" customFormat="false" ht="13.8" hidden="false" customHeight="false" outlineLevel="0" collapsed="false"/>
    <row r="305" customFormat="false" ht="13.8" hidden="false" customHeight="false" outlineLevel="0" collapsed="false"/>
    <row r="306" customFormat="false" ht="13.8" hidden="false" customHeight="false" outlineLevel="0" collapsed="false"/>
    <row r="307" customFormat="false" ht="13.8" hidden="false" customHeight="false" outlineLevel="0" collapsed="false"/>
    <row r="308" customFormat="false" ht="13.8" hidden="false" customHeight="false" outlineLevel="0" collapsed="false"/>
    <row r="309" customFormat="false" ht="13.8" hidden="false" customHeight="false" outlineLevel="0" collapsed="false"/>
    <row r="310" customFormat="false" ht="13.8" hidden="false" customHeight="false" outlineLevel="0" collapsed="false"/>
    <row r="311" customFormat="false" ht="13.8" hidden="false" customHeight="false" outlineLevel="0" collapsed="false"/>
    <row r="312" customFormat="false" ht="13.8" hidden="false" customHeight="false" outlineLevel="0" collapsed="false"/>
    <row r="313" customFormat="false" ht="13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9">
    <mergeCell ref="A1:J1"/>
    <mergeCell ref="A2:J2"/>
    <mergeCell ref="A3:J3"/>
    <mergeCell ref="A4:J4"/>
    <mergeCell ref="A5:J5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A15:J15"/>
    <mergeCell ref="A16:A18"/>
    <mergeCell ref="B16:B18"/>
    <mergeCell ref="C16:C18"/>
    <mergeCell ref="D16:D18"/>
    <mergeCell ref="E16:E18"/>
    <mergeCell ref="F16:F18"/>
    <mergeCell ref="G16:G18"/>
    <mergeCell ref="H16:H18"/>
    <mergeCell ref="I16:I18"/>
    <mergeCell ref="J16:J18"/>
    <mergeCell ref="A24:J24"/>
    <mergeCell ref="A25:A27"/>
    <mergeCell ref="B25:B27"/>
    <mergeCell ref="C25:C27"/>
    <mergeCell ref="D25:D27"/>
    <mergeCell ref="E25:E27"/>
    <mergeCell ref="F25:F27"/>
    <mergeCell ref="G25:G27"/>
    <mergeCell ref="H25:H27"/>
    <mergeCell ref="I25:I27"/>
    <mergeCell ref="J25:J27"/>
    <mergeCell ref="A31:J31"/>
    <mergeCell ref="A32:A34"/>
    <mergeCell ref="B32:B34"/>
    <mergeCell ref="C32:C34"/>
    <mergeCell ref="D32:D34"/>
    <mergeCell ref="E32:E34"/>
    <mergeCell ref="F32:F34"/>
    <mergeCell ref="G32:G34"/>
    <mergeCell ref="H32:H34"/>
    <mergeCell ref="I32:I34"/>
    <mergeCell ref="J32:J34"/>
    <mergeCell ref="A36:J36"/>
    <mergeCell ref="A37:C37"/>
    <mergeCell ref="D37:E37"/>
    <mergeCell ref="F37:J37"/>
    <mergeCell ref="A38:C38"/>
    <mergeCell ref="D38:E38"/>
    <mergeCell ref="F38:J38"/>
    <mergeCell ref="A39:C39"/>
    <mergeCell ref="D39:E39"/>
    <mergeCell ref="F39:J39"/>
    <mergeCell ref="B43:D4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Roman,Normal"&amp;12&amp;Kffffff&amp;A</oddHeader>
    <oddFooter>&amp;C&amp;"Times New Roman,Normal"&amp;12&amp;KffffffPágina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39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6" activeCellId="0" sqref="A6"/>
    </sheetView>
  </sheetViews>
  <sheetFormatPr defaultColWidth="17.3828125" defaultRowHeight="13.8" zeroHeight="false" outlineLevelRow="0" outlineLevelCol="0"/>
  <cols>
    <col collapsed="false" customWidth="true" hidden="false" outlineLevel="0" max="1" min="1" style="0" width="8.18"/>
    <col collapsed="false" customWidth="true" hidden="false" outlineLevel="0" max="2" min="2" style="0" width="26.39"/>
    <col collapsed="false" customWidth="true" hidden="false" outlineLevel="0" max="3" min="3" style="0" width="15.42"/>
    <col collapsed="false" customWidth="true" hidden="false" outlineLevel="0" max="4" min="4" style="0" width="18.38"/>
    <col collapsed="false" customWidth="true" hidden="false" outlineLevel="0" max="5" min="5" style="0" width="14.81"/>
    <col collapsed="false" customWidth="true" hidden="false" outlineLevel="0" max="6" min="6" style="0" width="15.42"/>
    <col collapsed="false" customWidth="true" hidden="false" outlineLevel="0" max="7" min="7" style="0" width="14.2"/>
    <col collapsed="false" customWidth="true" hidden="false" outlineLevel="0" max="8" min="8" style="0" width="16.36"/>
    <col collapsed="false" customWidth="true" hidden="false" outlineLevel="0" max="9" min="9" style="0" width="15.42"/>
    <col collapsed="false" customWidth="true" hidden="false" outlineLevel="0" max="10" min="10" style="0" width="15.88"/>
    <col collapsed="false" customWidth="true" hidden="false" outlineLevel="0" max="1024" min="1023" style="0" width="11.52"/>
  </cols>
  <sheetData>
    <row r="1" customFormat="false" ht="13.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13.8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s="73" customFormat="true" ht="36.45" hidden="false" customHeight="true" outlineLevel="0" collapsed="false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customFormat="false" ht="24" hidden="false" customHeight="true" outlineLevel="0" collapsed="false">
      <c r="A4" s="3" t="s">
        <v>77</v>
      </c>
      <c r="B4" s="3"/>
      <c r="C4" s="3"/>
      <c r="D4" s="3"/>
      <c r="E4" s="3"/>
      <c r="F4" s="3"/>
      <c r="G4" s="3"/>
      <c r="H4" s="3"/>
      <c r="I4" s="3"/>
      <c r="J4" s="3"/>
    </row>
    <row r="5" customFormat="false" ht="29" hidden="false" customHeight="true" outlineLevel="0" collapsed="false">
      <c r="A5" s="4" t="s">
        <v>78</v>
      </c>
      <c r="B5" s="4"/>
      <c r="C5" s="4"/>
      <c r="D5" s="4"/>
      <c r="E5" s="4"/>
      <c r="F5" s="4"/>
      <c r="G5" s="4"/>
      <c r="H5" s="4"/>
      <c r="I5" s="4"/>
      <c r="J5" s="4"/>
    </row>
    <row r="6" customFormat="false" ht="14.9" hidden="false" customHeight="true" outlineLevel="0" collapsed="false">
      <c r="A6" s="5" t="s">
        <v>4</v>
      </c>
      <c r="B6" s="5"/>
      <c r="C6" s="5"/>
      <c r="D6" s="5"/>
      <c r="E6" s="5"/>
      <c r="F6" s="5"/>
      <c r="G6" s="5"/>
      <c r="H6" s="5"/>
      <c r="I6" s="5"/>
      <c r="J6" s="5"/>
    </row>
    <row r="7" customFormat="false" ht="13.8" hidden="false" customHeight="true" outlineLevel="0" collapsed="false">
      <c r="A7" s="7" t="s">
        <v>5</v>
      </c>
      <c r="B7" s="7" t="s">
        <v>30</v>
      </c>
      <c r="C7" s="7" t="s">
        <v>7</v>
      </c>
      <c r="D7" s="7" t="s">
        <v>8</v>
      </c>
      <c r="E7" s="7" t="s">
        <v>9</v>
      </c>
      <c r="F7" s="7" t="s">
        <v>10</v>
      </c>
      <c r="G7" s="7" t="s">
        <v>11</v>
      </c>
      <c r="H7" s="7" t="s">
        <v>12</v>
      </c>
      <c r="I7" s="7" t="s">
        <v>13</v>
      </c>
      <c r="J7" s="45" t="s">
        <v>14</v>
      </c>
    </row>
    <row r="8" customFormat="false" ht="13.8" hidden="false" customHeight="false" outlineLevel="0" collapsed="false">
      <c r="A8" s="7"/>
      <c r="B8" s="7"/>
      <c r="C8" s="7"/>
      <c r="D8" s="7"/>
      <c r="E8" s="7"/>
      <c r="F8" s="7"/>
      <c r="G8" s="7"/>
      <c r="H8" s="7"/>
      <c r="I8" s="7"/>
      <c r="J8" s="45"/>
    </row>
    <row r="9" customFormat="false" ht="13.8" hidden="false" customHeight="false" outlineLevel="0" collapsed="false">
      <c r="A9" s="7"/>
      <c r="B9" s="7"/>
      <c r="C9" s="7"/>
      <c r="D9" s="7"/>
      <c r="E9" s="7"/>
      <c r="F9" s="7"/>
      <c r="G9" s="7"/>
      <c r="H9" s="7"/>
      <c r="I9" s="7"/>
      <c r="J9" s="45"/>
    </row>
    <row r="10" customFormat="false" ht="13.8" hidden="false" customHeight="false" outlineLevel="0" collapsed="false">
      <c r="A10" s="11" t="n">
        <v>26</v>
      </c>
      <c r="B10" s="11" t="s">
        <v>52</v>
      </c>
      <c r="C10" s="11" t="s">
        <v>16</v>
      </c>
      <c r="D10" s="11" t="s">
        <v>17</v>
      </c>
      <c r="E10" s="74" t="n">
        <v>950</v>
      </c>
      <c r="F10" s="11" t="n">
        <v>191.4</v>
      </c>
      <c r="G10" s="11" t="n">
        <v>191.4</v>
      </c>
      <c r="H10" s="11" t="s">
        <v>79</v>
      </c>
      <c r="I10" s="55" t="n">
        <v>8141</v>
      </c>
      <c r="J10" s="56" t="n">
        <f aca="false">I10/E10*F10/G10</f>
        <v>8.56947368421053</v>
      </c>
    </row>
    <row r="11" customFormat="false" ht="13.8" hidden="false" customHeight="false" outlineLevel="0" collapsed="false">
      <c r="A11" s="11" t="n">
        <v>27</v>
      </c>
      <c r="B11" s="11" t="s">
        <v>53</v>
      </c>
      <c r="C11" s="11" t="s">
        <v>16</v>
      </c>
      <c r="D11" s="11" t="s">
        <v>80</v>
      </c>
      <c r="E11" s="11" t="n">
        <v>450</v>
      </c>
      <c r="F11" s="11" t="n">
        <v>191.4</v>
      </c>
      <c r="G11" s="11" t="n">
        <v>191.4</v>
      </c>
      <c r="H11" s="11" t="s">
        <v>79</v>
      </c>
      <c r="I11" s="55" t="n">
        <v>1089</v>
      </c>
      <c r="J11" s="56" t="n">
        <f aca="false">I11/E11*F11/G11</f>
        <v>2.42</v>
      </c>
    </row>
    <row r="12" customFormat="false" ht="13.8" hidden="false" customHeight="false" outlineLevel="0" collapsed="false">
      <c r="A12" s="11" t="n">
        <v>28</v>
      </c>
      <c r="B12" s="36" t="s">
        <v>21</v>
      </c>
      <c r="C12" s="11" t="s">
        <v>16</v>
      </c>
      <c r="D12" s="11" t="s">
        <v>22</v>
      </c>
      <c r="E12" s="55" t="n">
        <v>2500</v>
      </c>
      <c r="F12" s="11" t="n">
        <v>95.7</v>
      </c>
      <c r="G12" s="11" t="n">
        <v>191.4</v>
      </c>
      <c r="H12" s="11" t="s">
        <v>23</v>
      </c>
      <c r="I12" s="11" t="n">
        <v>368</v>
      </c>
      <c r="J12" s="56" t="n">
        <f aca="false">I12/E12*F12/G12</f>
        <v>0.0736</v>
      </c>
    </row>
    <row r="13" customFormat="false" ht="13.8" hidden="false" customHeight="false" outlineLevel="0" collapsed="false">
      <c r="A13" s="11" t="n">
        <v>29</v>
      </c>
      <c r="B13" s="38" t="s">
        <v>81</v>
      </c>
      <c r="C13" s="11" t="s">
        <v>16</v>
      </c>
      <c r="D13" s="11" t="s">
        <v>82</v>
      </c>
      <c r="E13" s="55" t="n">
        <v>1800</v>
      </c>
      <c r="F13" s="11" t="n">
        <v>95.7</v>
      </c>
      <c r="G13" s="11" t="n">
        <v>191.4</v>
      </c>
      <c r="H13" s="11" t="s">
        <v>23</v>
      </c>
      <c r="I13" s="11" t="n">
        <v>500</v>
      </c>
      <c r="J13" s="56" t="n">
        <f aca="false">I13/E13*F13/G13</f>
        <v>0.138888888888889</v>
      </c>
      <c r="K13" s="0" t="n">
        <f aca="false">SUM(J10:J14)</f>
        <v>11.9219625730994</v>
      </c>
    </row>
    <row r="14" customFormat="false" ht="24.85" hidden="false" customHeight="false" outlineLevel="0" collapsed="false">
      <c r="A14" s="11" t="n">
        <v>30</v>
      </c>
      <c r="B14" s="11" t="s">
        <v>24</v>
      </c>
      <c r="C14" s="11" t="s">
        <v>16</v>
      </c>
      <c r="D14" s="11" t="s">
        <v>25</v>
      </c>
      <c r="E14" s="55" t="n">
        <v>1500</v>
      </c>
      <c r="F14" s="11" t="n">
        <v>191.4</v>
      </c>
      <c r="G14" s="11" t="n">
        <v>191.4</v>
      </c>
      <c r="H14" s="11" t="s">
        <v>83</v>
      </c>
      <c r="I14" s="55" t="n">
        <v>1080</v>
      </c>
      <c r="J14" s="56" t="n">
        <f aca="false">I14/E14*F14/G14</f>
        <v>0.72</v>
      </c>
    </row>
    <row r="15" customFormat="false" ht="13.8" hidden="false" customHeight="false" outlineLevel="0" collapsed="false">
      <c r="A15" s="59" t="n">
        <v>31</v>
      </c>
      <c r="B15" s="59" t="s">
        <v>26</v>
      </c>
      <c r="C15" s="59" t="s">
        <v>27</v>
      </c>
      <c r="D15" s="11" t="s">
        <v>28</v>
      </c>
      <c r="E15" s="61" t="n">
        <v>200</v>
      </c>
      <c r="F15" s="11" t="n">
        <v>191.4</v>
      </c>
      <c r="G15" s="11" t="n">
        <v>191.4</v>
      </c>
      <c r="H15" s="59" t="s">
        <v>83</v>
      </c>
      <c r="I15" s="59" t="n">
        <v>300</v>
      </c>
      <c r="J15" s="63" t="n">
        <f aca="false">I15/E15*F15/G15</f>
        <v>1.5</v>
      </c>
      <c r="K15" s="64" t="n">
        <v>1.5</v>
      </c>
    </row>
    <row r="16" customFormat="false" ht="13.8" hidden="false" customHeight="true" outlineLevel="0" collapsed="false">
      <c r="A16" s="59" t="s">
        <v>29</v>
      </c>
      <c r="B16" s="59"/>
      <c r="C16" s="59"/>
      <c r="D16" s="59"/>
      <c r="E16" s="59"/>
      <c r="F16" s="59"/>
      <c r="G16" s="59"/>
      <c r="H16" s="59"/>
      <c r="I16" s="59"/>
      <c r="J16" s="59"/>
    </row>
    <row r="17" customFormat="false" ht="13.8" hidden="false" customHeight="true" outlineLevel="0" collapsed="false">
      <c r="A17" s="75" t="s">
        <v>5</v>
      </c>
      <c r="B17" s="75" t="s">
        <v>30</v>
      </c>
      <c r="C17" s="75" t="s">
        <v>31</v>
      </c>
      <c r="D17" s="7" t="s">
        <v>8</v>
      </c>
      <c r="E17" s="7" t="s">
        <v>9</v>
      </c>
      <c r="F17" s="7" t="s">
        <v>10</v>
      </c>
      <c r="G17" s="7" t="s">
        <v>11</v>
      </c>
      <c r="H17" s="7" t="s">
        <v>12</v>
      </c>
      <c r="I17" s="30" t="s">
        <v>13</v>
      </c>
      <c r="J17" s="45" t="s">
        <v>14</v>
      </c>
    </row>
    <row r="18" customFormat="false" ht="13.8" hidden="false" customHeight="false" outlineLevel="0" collapsed="false">
      <c r="A18" s="75"/>
      <c r="B18" s="75"/>
      <c r="C18" s="75"/>
      <c r="D18" s="7"/>
      <c r="E18" s="7"/>
      <c r="F18" s="7"/>
      <c r="G18" s="7"/>
      <c r="H18" s="7"/>
      <c r="I18" s="7"/>
      <c r="J18" s="45"/>
    </row>
    <row r="19" customFormat="false" ht="13.8" hidden="false" customHeight="false" outlineLevel="0" collapsed="false">
      <c r="A19" s="75"/>
      <c r="B19" s="75"/>
      <c r="C19" s="75"/>
      <c r="D19" s="7"/>
      <c r="E19" s="7"/>
      <c r="F19" s="7"/>
      <c r="G19" s="7"/>
      <c r="H19" s="7"/>
      <c r="I19" s="7"/>
      <c r="J19" s="45"/>
    </row>
    <row r="20" customFormat="false" ht="23.85" hidden="false" customHeight="false" outlineLevel="0" collapsed="false">
      <c r="A20" s="11" t="n">
        <v>32</v>
      </c>
      <c r="B20" s="11" t="s">
        <v>56</v>
      </c>
      <c r="C20" s="11" t="s">
        <v>16</v>
      </c>
      <c r="D20" s="11" t="s">
        <v>57</v>
      </c>
      <c r="E20" s="55" t="n">
        <v>9000</v>
      </c>
      <c r="F20" s="11" t="n">
        <v>95.7</v>
      </c>
      <c r="G20" s="11" t="n">
        <v>191.4</v>
      </c>
      <c r="H20" s="57" t="s">
        <v>23</v>
      </c>
      <c r="I20" s="57" t="n">
        <v>8676</v>
      </c>
      <c r="J20" s="56" t="n">
        <f aca="false">I20/E20*F20/G20</f>
        <v>0.482</v>
      </c>
    </row>
    <row r="21" customFormat="false" ht="23.85" hidden="false" customHeight="false" outlineLevel="0" collapsed="false">
      <c r="A21" s="11" t="n">
        <v>33</v>
      </c>
      <c r="B21" s="11" t="s">
        <v>61</v>
      </c>
      <c r="C21" s="11" t="s">
        <v>16</v>
      </c>
      <c r="D21" s="11" t="s">
        <v>33</v>
      </c>
      <c r="E21" s="55" t="n">
        <v>2700</v>
      </c>
      <c r="F21" s="11" t="n">
        <v>95.7</v>
      </c>
      <c r="G21" s="11" t="n">
        <v>191.4</v>
      </c>
      <c r="H21" s="11" t="s">
        <v>23</v>
      </c>
      <c r="I21" s="55" t="n">
        <v>4000</v>
      </c>
      <c r="J21" s="56" t="n">
        <f aca="false">I21/E21*F21/G21</f>
        <v>0.740740740740741</v>
      </c>
      <c r="K21" s="0" t="n">
        <f aca="false">SUM(J20:J22)</f>
        <v>1.46274074074074</v>
      </c>
    </row>
    <row r="22" customFormat="false" ht="36.45" hidden="false" customHeight="false" outlineLevel="0" collapsed="false">
      <c r="A22" s="11" t="n">
        <v>34</v>
      </c>
      <c r="B22" s="11" t="s">
        <v>63</v>
      </c>
      <c r="C22" s="11" t="s">
        <v>16</v>
      </c>
      <c r="D22" s="11" t="s">
        <v>84</v>
      </c>
      <c r="E22" s="55" t="n">
        <v>100000</v>
      </c>
      <c r="F22" s="11" t="n">
        <v>191.4</v>
      </c>
      <c r="G22" s="11" t="n">
        <v>191.4</v>
      </c>
      <c r="H22" s="11" t="s">
        <v>83</v>
      </c>
      <c r="I22" s="57" t="n">
        <v>24000</v>
      </c>
      <c r="J22" s="69" t="n">
        <f aca="false">I22/E22*F22/G22</f>
        <v>0.24</v>
      </c>
    </row>
    <row r="23" customFormat="false" ht="13.8" hidden="false" customHeight="true" outlineLevel="0" collapsed="false">
      <c r="A23" s="76" t="s">
        <v>37</v>
      </c>
      <c r="B23" s="76"/>
      <c r="C23" s="76"/>
      <c r="D23" s="76"/>
      <c r="E23" s="76"/>
      <c r="F23" s="76"/>
      <c r="G23" s="76"/>
      <c r="H23" s="76"/>
      <c r="I23" s="76"/>
      <c r="J23" s="76"/>
    </row>
    <row r="24" customFormat="false" ht="13.8" hidden="false" customHeight="true" outlineLevel="0" collapsed="false">
      <c r="A24" s="75" t="s">
        <v>5</v>
      </c>
      <c r="B24" s="75" t="s">
        <v>30</v>
      </c>
      <c r="C24" s="75" t="s">
        <v>31</v>
      </c>
      <c r="D24" s="7" t="s">
        <v>8</v>
      </c>
      <c r="E24" s="7" t="s">
        <v>9</v>
      </c>
      <c r="F24" s="7" t="s">
        <v>10</v>
      </c>
      <c r="G24" s="7" t="s">
        <v>11</v>
      </c>
      <c r="H24" s="7" t="s">
        <v>12</v>
      </c>
      <c r="I24" s="30" t="s">
        <v>13</v>
      </c>
      <c r="J24" s="45" t="s">
        <v>14</v>
      </c>
    </row>
    <row r="25" customFormat="false" ht="13.8" hidden="false" customHeight="false" outlineLevel="0" collapsed="false">
      <c r="A25" s="75"/>
      <c r="B25" s="75"/>
      <c r="C25" s="75"/>
      <c r="D25" s="7"/>
      <c r="E25" s="7"/>
      <c r="F25" s="7"/>
      <c r="G25" s="7"/>
      <c r="H25" s="7"/>
      <c r="I25" s="7"/>
      <c r="J25" s="45"/>
    </row>
    <row r="26" customFormat="false" ht="13.8" hidden="false" customHeight="false" outlineLevel="0" collapsed="false">
      <c r="A26" s="75"/>
      <c r="B26" s="75"/>
      <c r="C26" s="75"/>
      <c r="D26" s="7"/>
      <c r="E26" s="7"/>
      <c r="F26" s="7"/>
      <c r="G26" s="7"/>
      <c r="H26" s="7"/>
      <c r="I26" s="7"/>
      <c r="J26" s="45"/>
    </row>
    <row r="27" customFormat="false" ht="24.85" hidden="false" customHeight="false" outlineLevel="0" collapsed="false">
      <c r="A27" s="11" t="n">
        <v>35</v>
      </c>
      <c r="B27" s="11" t="s">
        <v>68</v>
      </c>
      <c r="C27" s="11" t="s">
        <v>16</v>
      </c>
      <c r="D27" s="11" t="s">
        <v>69</v>
      </c>
      <c r="E27" s="11" t="n">
        <v>380</v>
      </c>
      <c r="F27" s="11" t="n">
        <v>32</v>
      </c>
      <c r="G27" s="11" t="n">
        <v>191.4</v>
      </c>
      <c r="H27" s="11" t="s">
        <v>58</v>
      </c>
      <c r="I27" s="11" t="n">
        <v>970</v>
      </c>
      <c r="J27" s="56" t="n">
        <f aca="false">I27/E27*F27/G27</f>
        <v>0.426772259803113</v>
      </c>
    </row>
    <row r="28" customFormat="false" ht="13.8" hidden="false" customHeight="false" outlineLevel="0" collapsed="false">
      <c r="A28" s="11" t="n">
        <v>36</v>
      </c>
      <c r="B28" s="11" t="s">
        <v>70</v>
      </c>
      <c r="C28" s="11" t="s">
        <v>16</v>
      </c>
      <c r="D28" s="11" t="s">
        <v>69</v>
      </c>
      <c r="E28" s="11" t="n">
        <v>380</v>
      </c>
      <c r="F28" s="11" t="n">
        <v>32</v>
      </c>
      <c r="G28" s="11" t="n">
        <v>191.4</v>
      </c>
      <c r="H28" s="11" t="s">
        <v>58</v>
      </c>
      <c r="I28" s="11" t="n">
        <v>868</v>
      </c>
      <c r="J28" s="69" t="n">
        <f aca="false">I28/E28*F28/G28</f>
        <v>0.381895176813507</v>
      </c>
      <c r="K28" s="0" t="n">
        <f aca="false">SUM(J27:J28)</f>
        <v>0.80866743661662</v>
      </c>
    </row>
    <row r="29" customFormat="false" ht="13.8" hidden="false" customHeight="true" outlineLevel="0" collapsed="false">
      <c r="A29" s="20" t="s">
        <v>40</v>
      </c>
      <c r="B29" s="20"/>
      <c r="C29" s="20"/>
      <c r="D29" s="20"/>
      <c r="E29" s="20"/>
      <c r="F29" s="20"/>
      <c r="G29" s="20"/>
      <c r="H29" s="20"/>
      <c r="I29" s="20"/>
      <c r="J29" s="20"/>
    </row>
    <row r="30" customFormat="false" ht="23.85" hidden="false" customHeight="true" outlineLevel="0" collapsed="false">
      <c r="A30" s="77" t="s">
        <v>85</v>
      </c>
      <c r="B30" s="77"/>
      <c r="C30" s="77"/>
      <c r="D30" s="49" t="n">
        <v>1.5</v>
      </c>
      <c r="E30" s="49"/>
      <c r="F30" s="49"/>
      <c r="G30" s="49" t="s">
        <v>86</v>
      </c>
      <c r="H30" s="49"/>
      <c r="I30" s="49"/>
      <c r="J30" s="49"/>
    </row>
    <row r="31" customFormat="false" ht="23.85" hidden="false" customHeight="true" outlineLevel="0" collapsed="false">
      <c r="A31" s="77" t="s">
        <v>87</v>
      </c>
      <c r="B31" s="77"/>
      <c r="C31" s="77"/>
      <c r="D31" s="78" t="n">
        <f aca="false">SUM(K13,K21,K28)</f>
        <v>14.1933707504568</v>
      </c>
      <c r="E31" s="78"/>
      <c r="F31" s="78"/>
      <c r="G31" s="49" t="s">
        <v>88</v>
      </c>
      <c r="H31" s="49"/>
      <c r="I31" s="49"/>
      <c r="J31" s="49"/>
    </row>
    <row r="32" customFormat="false" ht="23.85" hidden="false" customHeight="true" outlineLevel="0" collapsed="false">
      <c r="A32" s="77" t="s">
        <v>45</v>
      </c>
      <c r="B32" s="77"/>
      <c r="C32" s="77"/>
      <c r="D32" s="78" t="n">
        <f aca="false">SUM(D30:D31)</f>
        <v>15.6933707504568</v>
      </c>
      <c r="E32" s="78"/>
      <c r="F32" s="78"/>
      <c r="G32" s="49" t="s">
        <v>74</v>
      </c>
      <c r="H32" s="49"/>
      <c r="I32" s="49"/>
      <c r="J32" s="49"/>
    </row>
    <row r="37" customFormat="false" ht="13.8" hidden="false" customHeight="true" outlineLevel="0" collapsed="false">
      <c r="B37" s="79" t="s">
        <v>89</v>
      </c>
      <c r="C37" s="79"/>
      <c r="D37" s="79"/>
    </row>
    <row r="38" customFormat="false" ht="13.8" hidden="false" customHeight="false" outlineLevel="0" collapsed="false">
      <c r="B38" s="79"/>
      <c r="C38" s="79"/>
      <c r="D38" s="79"/>
    </row>
    <row r="39" customFormat="false" ht="13.8" hidden="false" customHeight="false" outlineLevel="0" collapsed="false">
      <c r="B39" s="79"/>
      <c r="C39" s="79"/>
      <c r="D39" s="79"/>
    </row>
  </sheetData>
  <mergeCells count="48">
    <mergeCell ref="A1:J2"/>
    <mergeCell ref="A3:J3"/>
    <mergeCell ref="A4:J4"/>
    <mergeCell ref="A5:J5"/>
    <mergeCell ref="A6:J6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A16:J16"/>
    <mergeCell ref="A17:A19"/>
    <mergeCell ref="B17:B19"/>
    <mergeCell ref="C17:C19"/>
    <mergeCell ref="D17:D19"/>
    <mergeCell ref="E17:E19"/>
    <mergeCell ref="F17:F19"/>
    <mergeCell ref="G17:G19"/>
    <mergeCell ref="H17:H19"/>
    <mergeCell ref="I17:I19"/>
    <mergeCell ref="J17:J19"/>
    <mergeCell ref="A23:J23"/>
    <mergeCell ref="A24:A26"/>
    <mergeCell ref="B24:B26"/>
    <mergeCell ref="C24:C26"/>
    <mergeCell ref="D24:D26"/>
    <mergeCell ref="E24:E26"/>
    <mergeCell ref="F24:F26"/>
    <mergeCell ref="G24:G26"/>
    <mergeCell ref="H24:H26"/>
    <mergeCell ref="I24:I26"/>
    <mergeCell ref="J24:J26"/>
    <mergeCell ref="A29:J29"/>
    <mergeCell ref="A30:C30"/>
    <mergeCell ref="D30:F30"/>
    <mergeCell ref="G30:J30"/>
    <mergeCell ref="A31:C31"/>
    <mergeCell ref="D31:F31"/>
    <mergeCell ref="G31:J31"/>
    <mergeCell ref="A32:C32"/>
    <mergeCell ref="D32:F32"/>
    <mergeCell ref="G32:J32"/>
    <mergeCell ref="B37:D39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3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ColWidth="11.60546875" defaultRowHeight="12.8" zeroHeight="false" outlineLevelRow="0" outlineLevelCol="0"/>
  <cols>
    <col collapsed="false" customWidth="true" hidden="false" outlineLevel="0" max="1" min="1" style="0" width="7.49"/>
    <col collapsed="false" customWidth="true" hidden="false" outlineLevel="0" max="2" min="2" style="0" width="19.86"/>
    <col collapsed="false" customWidth="true" hidden="false" outlineLevel="0" max="3" min="3" style="0" width="12.1"/>
    <col collapsed="false" customWidth="true" hidden="false" outlineLevel="0" max="4" min="4" style="0" width="16.94"/>
    <col collapsed="false" customWidth="true" hidden="false" outlineLevel="0" max="5" min="5" style="0" width="13.47"/>
    <col collapsed="false" customWidth="true" hidden="false" outlineLevel="0" max="6" min="6" style="0" width="12.78"/>
    <col collapsed="false" customWidth="true" hidden="false" outlineLevel="0" max="7" min="7" style="0" width="12.37"/>
    <col collapsed="false" customWidth="true" hidden="false" outlineLevel="0" max="8" min="8" style="0" width="12.78"/>
    <col collapsed="false" customWidth="true" hidden="false" outlineLevel="0" max="9" min="9" style="0" width="11.81"/>
    <col collapsed="false" customWidth="true" hidden="false" outlineLevel="0" max="10" min="10" style="0" width="13.89"/>
  </cols>
  <sheetData>
    <row r="1" customFormat="false" ht="13.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13.8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23.85" hidden="false" customHeight="true" outlineLevel="0" collapsed="false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customFormat="false" ht="21.6" hidden="false" customHeight="true" outlineLevel="0" collapsed="false">
      <c r="A4" s="3" t="s">
        <v>90</v>
      </c>
      <c r="B4" s="3"/>
      <c r="C4" s="3"/>
      <c r="D4" s="3"/>
      <c r="E4" s="3"/>
      <c r="F4" s="3"/>
      <c r="G4" s="3"/>
      <c r="H4" s="3"/>
      <c r="I4" s="3"/>
      <c r="J4" s="3"/>
    </row>
    <row r="5" customFormat="false" ht="22.35" hidden="false" customHeight="true" outlineLevel="0" collapsed="false">
      <c r="A5" s="4" t="s">
        <v>91</v>
      </c>
      <c r="B5" s="4"/>
      <c r="C5" s="4"/>
      <c r="D5" s="4"/>
      <c r="E5" s="4"/>
      <c r="F5" s="4"/>
      <c r="G5" s="4"/>
      <c r="H5" s="4"/>
      <c r="I5" s="4"/>
      <c r="J5" s="4"/>
    </row>
    <row r="6" customFormat="false" ht="13.8" hidden="false" customHeight="true" outlineLevel="0" collapsed="false">
      <c r="A6" s="27" t="s">
        <v>4</v>
      </c>
      <c r="B6" s="27"/>
      <c r="C6" s="27"/>
      <c r="D6" s="27"/>
      <c r="E6" s="27"/>
      <c r="F6" s="27"/>
      <c r="G6" s="27"/>
      <c r="H6" s="27"/>
      <c r="I6" s="27"/>
      <c r="J6" s="27"/>
    </row>
    <row r="7" customFormat="false" ht="13.8" hidden="false" customHeight="true" outlineLevel="0" collapsed="false">
      <c r="A7" s="80" t="s">
        <v>5</v>
      </c>
      <c r="B7" s="80" t="s">
        <v>30</v>
      </c>
      <c r="C7" s="80" t="s">
        <v>7</v>
      </c>
      <c r="D7" s="80" t="s">
        <v>8</v>
      </c>
      <c r="E7" s="80" t="s">
        <v>9</v>
      </c>
      <c r="F7" s="80" t="s">
        <v>10</v>
      </c>
      <c r="G7" s="80" t="s">
        <v>11</v>
      </c>
      <c r="H7" s="80" t="s">
        <v>12</v>
      </c>
      <c r="I7" s="80" t="s">
        <v>13</v>
      </c>
      <c r="J7" s="81" t="s">
        <v>14</v>
      </c>
    </row>
    <row r="8" customFormat="false" ht="13.8" hidden="false" customHeight="false" outlineLevel="0" collapsed="false">
      <c r="A8" s="80"/>
      <c r="B8" s="80"/>
      <c r="C8" s="80"/>
      <c r="D8" s="80"/>
      <c r="E8" s="80"/>
      <c r="F8" s="80"/>
      <c r="G8" s="80"/>
      <c r="H8" s="80"/>
      <c r="I8" s="80"/>
      <c r="J8" s="81"/>
    </row>
    <row r="9" customFormat="false" ht="13.8" hidden="false" customHeight="false" outlineLevel="0" collapsed="false">
      <c r="A9" s="80"/>
      <c r="B9" s="80"/>
      <c r="C9" s="80"/>
      <c r="D9" s="80"/>
      <c r="E9" s="80"/>
      <c r="F9" s="80"/>
      <c r="G9" s="80"/>
      <c r="H9" s="80"/>
      <c r="I9" s="80"/>
      <c r="J9" s="81"/>
    </row>
    <row r="10" customFormat="false" ht="13.8" hidden="false" customHeight="false" outlineLevel="0" collapsed="false">
      <c r="A10" s="82" t="n">
        <v>37</v>
      </c>
      <c r="B10" s="82" t="s">
        <v>50</v>
      </c>
      <c r="C10" s="54" t="s">
        <v>16</v>
      </c>
      <c r="D10" s="83" t="s">
        <v>17</v>
      </c>
      <c r="E10" s="84" t="n">
        <v>800</v>
      </c>
      <c r="F10" s="83" t="n">
        <v>191.4</v>
      </c>
      <c r="G10" s="83" t="n">
        <v>191.4</v>
      </c>
      <c r="H10" s="83" t="s">
        <v>18</v>
      </c>
      <c r="I10" s="83" t="n">
        <v>112</v>
      </c>
      <c r="J10" s="85" t="n">
        <f aca="false">I10/E10*F10/G10</f>
        <v>0.14</v>
      </c>
    </row>
    <row r="11" customFormat="false" ht="13.8" hidden="false" customHeight="false" outlineLevel="0" collapsed="false">
      <c r="A11" s="54" t="n">
        <v>38</v>
      </c>
      <c r="B11" s="82" t="s">
        <v>52</v>
      </c>
      <c r="C11" s="54" t="s">
        <v>16</v>
      </c>
      <c r="D11" s="83" t="s">
        <v>17</v>
      </c>
      <c r="E11" s="84" t="n">
        <v>800</v>
      </c>
      <c r="F11" s="83" t="n">
        <v>191.4</v>
      </c>
      <c r="G11" s="83" t="n">
        <v>191.4</v>
      </c>
      <c r="H11" s="83" t="s">
        <v>18</v>
      </c>
      <c r="I11" s="84" t="n">
        <v>2540</v>
      </c>
      <c r="J11" s="85" t="n">
        <f aca="false">I11/E11*F11/G11</f>
        <v>3.175</v>
      </c>
    </row>
    <row r="12" customFormat="false" ht="13.8" hidden="false" customHeight="false" outlineLevel="0" collapsed="false">
      <c r="A12" s="54" t="n">
        <v>39</v>
      </c>
      <c r="B12" s="82" t="s">
        <v>53</v>
      </c>
      <c r="C12" s="54" t="s">
        <v>16</v>
      </c>
      <c r="D12" s="83" t="s">
        <v>80</v>
      </c>
      <c r="E12" s="83" t="n">
        <v>360</v>
      </c>
      <c r="F12" s="83" t="n">
        <v>191.4</v>
      </c>
      <c r="G12" s="83" t="n">
        <v>191.4</v>
      </c>
      <c r="H12" s="83" t="s">
        <v>18</v>
      </c>
      <c r="I12" s="83" t="n">
        <v>590</v>
      </c>
      <c r="J12" s="85" t="n">
        <f aca="false">I12/E12*F12/G12</f>
        <v>1.63888888888889</v>
      </c>
    </row>
    <row r="13" customFormat="false" ht="22.35" hidden="false" customHeight="false" outlineLevel="0" collapsed="false">
      <c r="A13" s="54" t="n">
        <v>40</v>
      </c>
      <c r="B13" s="82" t="s">
        <v>21</v>
      </c>
      <c r="C13" s="54" t="s">
        <v>16</v>
      </c>
      <c r="D13" s="83" t="s">
        <v>22</v>
      </c>
      <c r="E13" s="84" t="n">
        <v>1500</v>
      </c>
      <c r="F13" s="83" t="n">
        <v>191.4</v>
      </c>
      <c r="G13" s="83" t="n">
        <v>191.4</v>
      </c>
      <c r="H13" s="83" t="s">
        <v>18</v>
      </c>
      <c r="I13" s="83" t="n">
        <v>66</v>
      </c>
      <c r="J13" s="85" t="n">
        <f aca="false">I13/E13*F13/G13</f>
        <v>0.044</v>
      </c>
      <c r="L13" s="0" t="n">
        <f aca="false">SUM(J10:J14)</f>
        <v>6.96288888888889</v>
      </c>
    </row>
    <row r="14" customFormat="false" ht="32.8" hidden="false" customHeight="false" outlineLevel="0" collapsed="false">
      <c r="A14" s="54" t="n">
        <v>41</v>
      </c>
      <c r="B14" s="82" t="s">
        <v>24</v>
      </c>
      <c r="C14" s="54" t="s">
        <v>16</v>
      </c>
      <c r="D14" s="83" t="s">
        <v>25</v>
      </c>
      <c r="E14" s="84" t="n">
        <v>1000</v>
      </c>
      <c r="F14" s="83" t="n">
        <v>191.4</v>
      </c>
      <c r="G14" s="83" t="n">
        <v>191.4</v>
      </c>
      <c r="H14" s="83" t="s">
        <v>18</v>
      </c>
      <c r="I14" s="86" t="n">
        <v>1965</v>
      </c>
      <c r="J14" s="85" t="n">
        <f aca="false">I14/E14*F14/G14</f>
        <v>1.965</v>
      </c>
    </row>
    <row r="15" customFormat="false" ht="22.35" hidden="false" customHeight="false" outlineLevel="0" collapsed="false">
      <c r="A15" s="87" t="n">
        <v>42</v>
      </c>
      <c r="B15" s="87" t="s">
        <v>26</v>
      </c>
      <c r="C15" s="60" t="s">
        <v>27</v>
      </c>
      <c r="D15" s="83" t="s">
        <v>28</v>
      </c>
      <c r="E15" s="88" t="n">
        <v>200</v>
      </c>
      <c r="F15" s="83" t="n">
        <v>191.4</v>
      </c>
      <c r="G15" s="83" t="n">
        <v>191.4</v>
      </c>
      <c r="H15" s="88" t="s">
        <v>18</v>
      </c>
      <c r="I15" s="88" t="n">
        <v>248</v>
      </c>
      <c r="J15" s="89" t="n">
        <f aca="false">I15/E15*F15/G15</f>
        <v>1.24</v>
      </c>
      <c r="K15" s="90"/>
      <c r="L15" s="64" t="n">
        <v>1.24</v>
      </c>
    </row>
    <row r="16" customFormat="false" ht="13.8" hidden="false" customHeight="true" outlineLevel="0" collapsed="false">
      <c r="A16" s="91" t="s">
        <v>29</v>
      </c>
      <c r="B16" s="91"/>
      <c r="C16" s="91"/>
      <c r="D16" s="91"/>
      <c r="E16" s="91"/>
      <c r="F16" s="91"/>
      <c r="G16" s="91"/>
      <c r="H16" s="91"/>
      <c r="I16" s="91"/>
      <c r="J16" s="91"/>
      <c r="K16" s="90"/>
    </row>
    <row r="17" customFormat="false" ht="13.8" hidden="false" customHeight="true" outlineLevel="0" collapsed="false">
      <c r="A17" s="30" t="s">
        <v>5</v>
      </c>
      <c r="B17" s="30" t="s">
        <v>30</v>
      </c>
      <c r="C17" s="30" t="s">
        <v>31</v>
      </c>
      <c r="D17" s="80" t="s">
        <v>8</v>
      </c>
      <c r="E17" s="80" t="s">
        <v>9</v>
      </c>
      <c r="F17" s="80" t="s">
        <v>10</v>
      </c>
      <c r="G17" s="80" t="s">
        <v>11</v>
      </c>
      <c r="H17" s="80" t="s">
        <v>12</v>
      </c>
      <c r="I17" s="75" t="s">
        <v>13</v>
      </c>
      <c r="J17" s="81" t="s">
        <v>14</v>
      </c>
      <c r="K17" s="90"/>
    </row>
    <row r="18" customFormat="false" ht="13.8" hidden="false" customHeight="false" outlineLevel="0" collapsed="false">
      <c r="A18" s="30"/>
      <c r="B18" s="30"/>
      <c r="C18" s="30"/>
      <c r="D18" s="80"/>
      <c r="E18" s="80"/>
      <c r="F18" s="80"/>
      <c r="G18" s="80"/>
      <c r="H18" s="80"/>
      <c r="I18" s="80"/>
      <c r="J18" s="81"/>
      <c r="K18" s="90"/>
    </row>
    <row r="19" customFormat="false" ht="13.8" hidden="false" customHeight="false" outlineLevel="0" collapsed="false">
      <c r="A19" s="30"/>
      <c r="B19" s="30"/>
      <c r="C19" s="30"/>
      <c r="D19" s="80"/>
      <c r="E19" s="80"/>
      <c r="F19" s="80"/>
      <c r="G19" s="80"/>
      <c r="H19" s="80"/>
      <c r="I19" s="80"/>
      <c r="J19" s="81"/>
      <c r="K19" s="90"/>
    </row>
    <row r="20" customFormat="false" ht="22.35" hidden="false" customHeight="false" outlineLevel="0" collapsed="false">
      <c r="A20" s="54" t="n">
        <v>43</v>
      </c>
      <c r="B20" s="82" t="s">
        <v>56</v>
      </c>
      <c r="C20" s="54" t="s">
        <v>16</v>
      </c>
      <c r="D20" s="92" t="s">
        <v>57</v>
      </c>
      <c r="E20" s="84" t="n">
        <v>6000</v>
      </c>
      <c r="F20" s="83" t="n">
        <v>191.4</v>
      </c>
      <c r="G20" s="83" t="n">
        <v>191.4</v>
      </c>
      <c r="H20" s="86" t="s">
        <v>18</v>
      </c>
      <c r="I20" s="86" t="n">
        <v>1915</v>
      </c>
      <c r="J20" s="85" t="n">
        <f aca="false">I20/E20*F20/G20</f>
        <v>0.319166666666667</v>
      </c>
      <c r="K20" s="90"/>
    </row>
    <row r="21" customFormat="false" ht="22.35" hidden="false" customHeight="false" outlineLevel="0" collapsed="false">
      <c r="A21" s="54" t="n">
        <v>44</v>
      </c>
      <c r="B21" s="82" t="s">
        <v>59</v>
      </c>
      <c r="C21" s="54" t="s">
        <v>16</v>
      </c>
      <c r="D21" s="93" t="s">
        <v>92</v>
      </c>
      <c r="E21" s="84" t="n">
        <v>1800</v>
      </c>
      <c r="F21" s="83" t="n">
        <v>191.4</v>
      </c>
      <c r="G21" s="83" t="n">
        <v>191.4</v>
      </c>
      <c r="H21" s="94" t="s">
        <v>18</v>
      </c>
      <c r="I21" s="86" t="n">
        <v>246</v>
      </c>
      <c r="J21" s="85" t="n">
        <f aca="false">I21/E21*F21/G21</f>
        <v>0.136666666666667</v>
      </c>
      <c r="K21" s="90"/>
    </row>
    <row r="22" customFormat="false" ht="22.35" hidden="false" customHeight="false" outlineLevel="0" collapsed="false">
      <c r="A22" s="54" t="n">
        <v>45</v>
      </c>
      <c r="B22" s="82" t="s">
        <v>61</v>
      </c>
      <c r="C22" s="54" t="s">
        <v>16</v>
      </c>
      <c r="D22" s="93" t="s">
        <v>92</v>
      </c>
      <c r="E22" s="84" t="n">
        <v>1800</v>
      </c>
      <c r="F22" s="83" t="n">
        <v>191.4</v>
      </c>
      <c r="G22" s="83" t="n">
        <v>191.4</v>
      </c>
      <c r="H22" s="94" t="s">
        <v>18</v>
      </c>
      <c r="I22" s="86" t="n">
        <v>2221</v>
      </c>
      <c r="J22" s="85" t="n">
        <f aca="false">I22/E22*F22/G22</f>
        <v>1.23388888888889</v>
      </c>
      <c r="K22" s="90"/>
      <c r="L22" s="0" t="n">
        <f aca="false">SUM(J20:J23)</f>
        <v>1.70263293858121</v>
      </c>
    </row>
    <row r="23" customFormat="false" ht="22.35" hidden="false" customHeight="false" outlineLevel="0" collapsed="false">
      <c r="A23" s="54" t="n">
        <v>46</v>
      </c>
      <c r="B23" s="82" t="s">
        <v>62</v>
      </c>
      <c r="C23" s="54" t="s">
        <v>16</v>
      </c>
      <c r="D23" s="93" t="s">
        <v>92</v>
      </c>
      <c r="E23" s="84" t="n">
        <v>1800</v>
      </c>
      <c r="F23" s="83" t="n">
        <v>16</v>
      </c>
      <c r="G23" s="83" t="n">
        <v>191.4</v>
      </c>
      <c r="H23" s="83" t="s">
        <v>93</v>
      </c>
      <c r="I23" s="83" t="n">
        <v>278</v>
      </c>
      <c r="J23" s="85" t="n">
        <f aca="false">I23/E23*F23/G23</f>
        <v>0.0129107163589922</v>
      </c>
      <c r="K23" s="90"/>
    </row>
    <row r="24" customFormat="false" ht="13.8" hidden="false" customHeight="true" outlineLevel="0" collapsed="false">
      <c r="A24" s="91" t="s">
        <v>37</v>
      </c>
      <c r="B24" s="91"/>
      <c r="C24" s="91"/>
      <c r="D24" s="91"/>
      <c r="E24" s="91"/>
      <c r="F24" s="91"/>
      <c r="G24" s="91"/>
      <c r="H24" s="91"/>
      <c r="I24" s="91"/>
      <c r="J24" s="91"/>
      <c r="K24" s="90"/>
    </row>
    <row r="25" customFormat="false" ht="13.8" hidden="false" customHeight="true" outlineLevel="0" collapsed="false">
      <c r="A25" s="30" t="s">
        <v>5</v>
      </c>
      <c r="B25" s="30" t="s">
        <v>30</v>
      </c>
      <c r="C25" s="30" t="s">
        <v>31</v>
      </c>
      <c r="D25" s="80" t="s">
        <v>8</v>
      </c>
      <c r="E25" s="80" t="s">
        <v>9</v>
      </c>
      <c r="F25" s="80" t="s">
        <v>10</v>
      </c>
      <c r="G25" s="80" t="s">
        <v>11</v>
      </c>
      <c r="H25" s="80" t="s">
        <v>12</v>
      </c>
      <c r="I25" s="75" t="s">
        <v>13</v>
      </c>
      <c r="J25" s="81" t="s">
        <v>14</v>
      </c>
      <c r="K25" s="90"/>
    </row>
    <row r="26" customFormat="false" ht="13.8" hidden="false" customHeight="false" outlineLevel="0" collapsed="false">
      <c r="A26" s="30"/>
      <c r="B26" s="30"/>
      <c r="C26" s="30"/>
      <c r="D26" s="80"/>
      <c r="E26" s="80"/>
      <c r="F26" s="80"/>
      <c r="G26" s="80"/>
      <c r="H26" s="80"/>
      <c r="I26" s="80"/>
      <c r="J26" s="81"/>
      <c r="K26" s="90"/>
    </row>
    <row r="27" customFormat="false" ht="13.8" hidden="false" customHeight="false" outlineLevel="0" collapsed="false">
      <c r="A27" s="30"/>
      <c r="B27" s="30"/>
      <c r="C27" s="30"/>
      <c r="D27" s="80"/>
      <c r="E27" s="80"/>
      <c r="F27" s="80"/>
      <c r="G27" s="80"/>
      <c r="H27" s="80"/>
      <c r="I27" s="80"/>
      <c r="J27" s="81"/>
      <c r="K27" s="90"/>
    </row>
    <row r="28" customFormat="false" ht="32.8" hidden="false" customHeight="false" outlineLevel="0" collapsed="false">
      <c r="A28" s="54" t="n">
        <v>47</v>
      </c>
      <c r="B28" s="82" t="s">
        <v>68</v>
      </c>
      <c r="C28" s="54" t="s">
        <v>16</v>
      </c>
      <c r="D28" s="83" t="s">
        <v>69</v>
      </c>
      <c r="E28" s="83" t="n">
        <v>300</v>
      </c>
      <c r="F28" s="83" t="n">
        <v>16</v>
      </c>
      <c r="G28" s="83" t="n">
        <v>191.4</v>
      </c>
      <c r="H28" s="83" t="s">
        <v>93</v>
      </c>
      <c r="I28" s="83" t="n">
        <v>300</v>
      </c>
      <c r="J28" s="85" t="n">
        <f aca="false">I28/E28*F28/G28</f>
        <v>0.083594566353187</v>
      </c>
      <c r="K28" s="90"/>
    </row>
    <row r="29" customFormat="false" ht="13.8" hidden="false" customHeight="false" outlineLevel="0" collapsed="false">
      <c r="A29" s="54" t="n">
        <v>48</v>
      </c>
      <c r="B29" s="82" t="s">
        <v>70</v>
      </c>
      <c r="C29" s="54" t="s">
        <v>16</v>
      </c>
      <c r="D29" s="83" t="s">
        <v>69</v>
      </c>
      <c r="E29" s="83" t="n">
        <v>300</v>
      </c>
      <c r="F29" s="83" t="n">
        <v>16</v>
      </c>
      <c r="G29" s="83" t="n">
        <v>191.4</v>
      </c>
      <c r="H29" s="83" t="s">
        <v>93</v>
      </c>
      <c r="I29" s="83" t="n">
        <v>300</v>
      </c>
      <c r="J29" s="95" t="n">
        <f aca="false">I29/E29*F29/G29</f>
        <v>0.083594566353187</v>
      </c>
      <c r="K29" s="90"/>
      <c r="L29" s="0" t="n">
        <f aca="false">SUM(J28:J29)</f>
        <v>0.167189132706374</v>
      </c>
    </row>
    <row r="30" customFormat="false" ht="13.8" hidden="false" customHeight="true" outlineLevel="0" collapsed="false">
      <c r="A30" s="96" t="s">
        <v>40</v>
      </c>
      <c r="B30" s="96"/>
      <c r="C30" s="96"/>
      <c r="D30" s="96"/>
      <c r="E30" s="96"/>
      <c r="F30" s="96"/>
      <c r="G30" s="96"/>
      <c r="H30" s="96"/>
      <c r="I30" s="96"/>
      <c r="J30" s="96"/>
      <c r="K30" s="90"/>
    </row>
    <row r="31" customFormat="false" ht="22.35" hidden="false" customHeight="true" outlineLevel="0" collapsed="false">
      <c r="A31" s="97" t="s">
        <v>41</v>
      </c>
      <c r="B31" s="97"/>
      <c r="C31" s="97"/>
      <c r="D31" s="98" t="n">
        <v>1.24</v>
      </c>
      <c r="E31" s="98"/>
      <c r="F31" s="98" t="s">
        <v>42</v>
      </c>
      <c r="G31" s="98"/>
      <c r="H31" s="98"/>
      <c r="I31" s="98"/>
      <c r="J31" s="98"/>
      <c r="K31" s="90"/>
    </row>
    <row r="32" customFormat="false" ht="22.35" hidden="false" customHeight="true" outlineLevel="0" collapsed="false">
      <c r="A32" s="97" t="s">
        <v>43</v>
      </c>
      <c r="B32" s="97"/>
      <c r="C32" s="97"/>
      <c r="D32" s="98" t="n">
        <f aca="false">SUM(L13,L22,L29)</f>
        <v>8.83271096017648</v>
      </c>
      <c r="E32" s="98"/>
      <c r="F32" s="98" t="s">
        <v>94</v>
      </c>
      <c r="G32" s="98"/>
      <c r="H32" s="98"/>
      <c r="I32" s="98"/>
      <c r="J32" s="98"/>
      <c r="K32" s="90"/>
    </row>
    <row r="33" customFormat="false" ht="22.35" hidden="false" customHeight="true" outlineLevel="0" collapsed="false">
      <c r="A33" s="97" t="s">
        <v>45</v>
      </c>
      <c r="B33" s="97"/>
      <c r="C33" s="97"/>
      <c r="D33" s="98" t="n">
        <f aca="false">SUM(D31:D32)</f>
        <v>10.0727109601765</v>
      </c>
      <c r="E33" s="98"/>
      <c r="F33" s="98" t="s">
        <v>95</v>
      </c>
      <c r="G33" s="98"/>
      <c r="H33" s="98"/>
      <c r="I33" s="98"/>
      <c r="J33" s="98"/>
      <c r="K33" s="90"/>
    </row>
    <row r="34" customFormat="false" ht="13.8" hidden="false" customHeight="false" outlineLevel="0" collapsed="false">
      <c r="A34" s="99"/>
      <c r="B34" s="99"/>
      <c r="C34" s="99"/>
      <c r="D34" s="99"/>
      <c r="E34" s="99"/>
      <c r="F34" s="99"/>
      <c r="G34" s="99"/>
      <c r="H34" s="99"/>
      <c r="I34" s="99"/>
      <c r="J34" s="90"/>
      <c r="K34" s="90"/>
    </row>
    <row r="35" customFormat="false" ht="13.8" hidden="false" customHeight="false" outlineLevel="0" collapsed="false">
      <c r="A35" s="99"/>
      <c r="B35" s="99"/>
      <c r="C35" s="99"/>
      <c r="D35" s="99"/>
      <c r="E35" s="99"/>
      <c r="F35" s="99"/>
      <c r="G35" s="99"/>
      <c r="H35" s="99"/>
      <c r="I35" s="99"/>
      <c r="J35" s="90"/>
      <c r="K35" s="90"/>
    </row>
    <row r="36" customFormat="false" ht="13.8" hidden="false" customHeight="false" outlineLevel="0" collapsed="false">
      <c r="A36" s="99"/>
      <c r="B36" s="99"/>
      <c r="C36" s="99"/>
      <c r="D36" s="99"/>
      <c r="E36" s="99"/>
      <c r="F36" s="99"/>
      <c r="G36" s="99"/>
      <c r="H36" s="99"/>
      <c r="I36" s="99"/>
      <c r="J36" s="90"/>
      <c r="K36" s="90"/>
    </row>
    <row r="37" customFormat="false" ht="13.8" hidden="false" customHeight="true" outlineLevel="0" collapsed="false">
      <c r="A37" s="99"/>
      <c r="B37" s="51" t="s">
        <v>96</v>
      </c>
      <c r="C37" s="51"/>
      <c r="D37" s="51"/>
      <c r="E37" s="99"/>
      <c r="F37" s="99"/>
      <c r="G37" s="99"/>
      <c r="H37" s="99"/>
      <c r="I37" s="99"/>
      <c r="J37" s="90"/>
      <c r="K37" s="90"/>
    </row>
    <row r="38" customFormat="false" ht="13.8" hidden="false" customHeight="false" outlineLevel="0" collapsed="false">
      <c r="A38" s="99"/>
      <c r="B38" s="51"/>
      <c r="C38" s="51"/>
      <c r="D38" s="51"/>
      <c r="E38" s="99"/>
      <c r="F38" s="99"/>
      <c r="G38" s="99"/>
      <c r="H38" s="99"/>
      <c r="I38" s="99"/>
      <c r="J38" s="90"/>
      <c r="K38" s="90"/>
    </row>
    <row r="39" customFormat="false" ht="27.6" hidden="false" customHeight="true" outlineLevel="0" collapsed="false">
      <c r="B39" s="51"/>
      <c r="C39" s="51"/>
      <c r="D39" s="51"/>
    </row>
  </sheetData>
  <mergeCells count="48">
    <mergeCell ref="A1:J2"/>
    <mergeCell ref="A3:J3"/>
    <mergeCell ref="A4:J4"/>
    <mergeCell ref="A5:J5"/>
    <mergeCell ref="A6:J6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A16:J16"/>
    <mergeCell ref="A17:A19"/>
    <mergeCell ref="B17:B19"/>
    <mergeCell ref="C17:C19"/>
    <mergeCell ref="D17:D19"/>
    <mergeCell ref="E17:E19"/>
    <mergeCell ref="F17:F19"/>
    <mergeCell ref="G17:G19"/>
    <mergeCell ref="H17:H19"/>
    <mergeCell ref="I17:I19"/>
    <mergeCell ref="J17:J19"/>
    <mergeCell ref="A24:J24"/>
    <mergeCell ref="A25:A27"/>
    <mergeCell ref="B25:B27"/>
    <mergeCell ref="C25:C27"/>
    <mergeCell ref="D25:D27"/>
    <mergeCell ref="E25:E27"/>
    <mergeCell ref="F25:F27"/>
    <mergeCell ref="G25:G27"/>
    <mergeCell ref="H25:H27"/>
    <mergeCell ref="I25:I27"/>
    <mergeCell ref="J25:J27"/>
    <mergeCell ref="A30:J30"/>
    <mergeCell ref="A31:C31"/>
    <mergeCell ref="D31:E31"/>
    <mergeCell ref="F31:J31"/>
    <mergeCell ref="A32:C32"/>
    <mergeCell ref="D32:E32"/>
    <mergeCell ref="F32:J32"/>
    <mergeCell ref="A33:C33"/>
    <mergeCell ref="D33:E33"/>
    <mergeCell ref="F33:J33"/>
    <mergeCell ref="B37:D3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Roman,Normal"&amp;12&amp;Kffffff&amp;A</oddHeader>
    <oddFooter>&amp;C&amp;"Times New Roman,Normal"&amp;12&amp;KffffffPágina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6" activeCellId="0" sqref="A6"/>
    </sheetView>
  </sheetViews>
  <sheetFormatPr defaultColWidth="11.60546875" defaultRowHeight="12.8" zeroHeight="false" outlineLevelRow="0" outlineLevelCol="0"/>
  <cols>
    <col collapsed="false" customWidth="true" hidden="false" outlineLevel="0" max="1" min="1" style="0" width="7.64"/>
    <col collapsed="false" customWidth="true" hidden="false" outlineLevel="0" max="2" min="2" style="0" width="20.42"/>
    <col collapsed="false" customWidth="true" hidden="false" outlineLevel="0" max="3" min="3" style="0" width="14.43"/>
    <col collapsed="false" customWidth="true" hidden="false" outlineLevel="0" max="4" min="4" style="0" width="15.95"/>
    <col collapsed="false" customWidth="true" hidden="false" outlineLevel="0" max="5" min="5" style="0" width="13.19"/>
    <col collapsed="false" customWidth="true" hidden="false" outlineLevel="0" max="6" min="6" style="0" width="13.63"/>
    <col collapsed="false" customWidth="true" hidden="false" outlineLevel="0" max="7" min="7" style="0" width="13.47"/>
    <col collapsed="false" customWidth="true" hidden="false" outlineLevel="0" max="8" min="8" style="0" width="13.36"/>
    <col collapsed="false" customWidth="true" hidden="false" outlineLevel="0" max="9" min="9" style="0" width="12.5"/>
    <col collapsed="false" customWidth="true" hidden="false" outlineLevel="0" max="10" min="10" style="0" width="15.68"/>
  </cols>
  <sheetData>
    <row r="1" customFormat="false" ht="13.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13.8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23.85" hidden="false" customHeight="true" outlineLevel="0" collapsed="false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customFormat="false" ht="26.1" hidden="false" customHeight="true" outlineLevel="0" collapsed="false">
      <c r="A4" s="3" t="s">
        <v>97</v>
      </c>
      <c r="B4" s="3"/>
      <c r="C4" s="3"/>
      <c r="D4" s="3"/>
      <c r="E4" s="3"/>
      <c r="F4" s="3"/>
      <c r="G4" s="3"/>
      <c r="H4" s="3"/>
      <c r="I4" s="3"/>
      <c r="J4" s="3"/>
    </row>
    <row r="5" customFormat="false" ht="21.6" hidden="false" customHeight="true" outlineLevel="0" collapsed="false">
      <c r="A5" s="4" t="s">
        <v>98</v>
      </c>
      <c r="B5" s="4"/>
      <c r="C5" s="4"/>
      <c r="D5" s="4"/>
      <c r="E5" s="4"/>
      <c r="F5" s="4"/>
      <c r="G5" s="4"/>
      <c r="H5" s="4"/>
      <c r="I5" s="4"/>
      <c r="J5" s="4"/>
    </row>
    <row r="6" customFormat="false" ht="13.8" hidden="false" customHeight="true" outlineLevel="0" collapsed="false">
      <c r="A6" s="27" t="s">
        <v>4</v>
      </c>
      <c r="B6" s="27"/>
      <c r="C6" s="27"/>
      <c r="D6" s="27"/>
      <c r="E6" s="27"/>
      <c r="F6" s="27"/>
      <c r="G6" s="27"/>
      <c r="H6" s="27"/>
      <c r="I6" s="27"/>
      <c r="J6" s="27"/>
    </row>
    <row r="7" customFormat="false" ht="13.8" hidden="false" customHeight="true" outlineLevel="0" collapsed="false">
      <c r="A7" s="7" t="s">
        <v>5</v>
      </c>
      <c r="B7" s="7" t="s">
        <v>30</v>
      </c>
      <c r="C7" s="7" t="s">
        <v>7</v>
      </c>
      <c r="D7" s="7" t="s">
        <v>8</v>
      </c>
      <c r="E7" s="7" t="s">
        <v>9</v>
      </c>
      <c r="F7" s="7" t="s">
        <v>10</v>
      </c>
      <c r="G7" s="7" t="s">
        <v>11</v>
      </c>
      <c r="H7" s="7" t="s">
        <v>12</v>
      </c>
      <c r="I7" s="7" t="s">
        <v>13</v>
      </c>
      <c r="J7" s="45" t="s">
        <v>14</v>
      </c>
    </row>
    <row r="8" customFormat="false" ht="13.8" hidden="false" customHeight="false" outlineLevel="0" collapsed="false">
      <c r="A8" s="7"/>
      <c r="B8" s="7"/>
      <c r="C8" s="7"/>
      <c r="D8" s="7"/>
      <c r="E8" s="7"/>
      <c r="F8" s="7"/>
      <c r="G8" s="7"/>
      <c r="H8" s="7"/>
      <c r="I8" s="7"/>
      <c r="J8" s="45"/>
    </row>
    <row r="9" customFormat="false" ht="13.8" hidden="false" customHeight="false" outlineLevel="0" collapsed="false">
      <c r="A9" s="7"/>
      <c r="B9" s="7"/>
      <c r="C9" s="7"/>
      <c r="D9" s="7"/>
      <c r="E9" s="7"/>
      <c r="F9" s="7"/>
      <c r="G9" s="7"/>
      <c r="H9" s="7"/>
      <c r="I9" s="7"/>
      <c r="J9" s="45"/>
    </row>
    <row r="10" customFormat="false" ht="13.8" hidden="false" customHeight="false" outlineLevel="0" collapsed="false">
      <c r="A10" s="83" t="n">
        <v>49</v>
      </c>
      <c r="B10" s="100" t="s">
        <v>50</v>
      </c>
      <c r="C10" s="11" t="s">
        <v>16</v>
      </c>
      <c r="D10" s="83" t="s">
        <v>17</v>
      </c>
      <c r="E10" s="84" t="n">
        <v>800</v>
      </c>
      <c r="F10" s="11" t="n">
        <v>8</v>
      </c>
      <c r="G10" s="11" t="n">
        <v>191.4</v>
      </c>
      <c r="H10" s="83" t="s">
        <v>67</v>
      </c>
      <c r="I10" s="11" t="n">
        <v>570</v>
      </c>
      <c r="J10" s="85" t="n">
        <f aca="false">I10/E10*F10/G10</f>
        <v>0.0297805642633229</v>
      </c>
    </row>
    <row r="11" customFormat="false" ht="13.8" hidden="false" customHeight="false" outlineLevel="0" collapsed="false">
      <c r="A11" s="11" t="n">
        <v>50</v>
      </c>
      <c r="B11" s="100" t="s">
        <v>99</v>
      </c>
      <c r="C11" s="11" t="s">
        <v>16</v>
      </c>
      <c r="D11" s="83" t="s">
        <v>17</v>
      </c>
      <c r="E11" s="101" t="n">
        <v>1000</v>
      </c>
      <c r="F11" s="11" t="n">
        <v>191.4</v>
      </c>
      <c r="G11" s="11" t="n">
        <v>191.4</v>
      </c>
      <c r="H11" s="94" t="s">
        <v>18</v>
      </c>
      <c r="I11" s="86" t="n">
        <v>3464</v>
      </c>
      <c r="J11" s="102" t="n">
        <f aca="false">I11/E11*F11/G11</f>
        <v>3.464</v>
      </c>
    </row>
    <row r="12" customFormat="false" ht="13.8" hidden="false" customHeight="false" outlineLevel="0" collapsed="false">
      <c r="A12" s="11" t="n">
        <v>51</v>
      </c>
      <c r="B12" s="100" t="s">
        <v>53</v>
      </c>
      <c r="C12" s="11" t="s">
        <v>16</v>
      </c>
      <c r="D12" s="83" t="s">
        <v>80</v>
      </c>
      <c r="E12" s="11" t="n">
        <v>360</v>
      </c>
      <c r="F12" s="11" t="n">
        <v>191.4</v>
      </c>
      <c r="G12" s="11" t="n">
        <v>191.4</v>
      </c>
      <c r="H12" s="94" t="s">
        <v>100</v>
      </c>
      <c r="I12" s="86" t="n">
        <v>1187</v>
      </c>
      <c r="J12" s="85" t="n">
        <f aca="false">I12/E12*F12/G12</f>
        <v>3.29722222222222</v>
      </c>
      <c r="L12" s="0" t="n">
        <f aca="false">SUM(J10:J14)</f>
        <v>7.11766945315221</v>
      </c>
    </row>
    <row r="13" customFormat="false" ht="13.8" hidden="false" customHeight="false" outlineLevel="0" collapsed="false">
      <c r="A13" s="11" t="n">
        <v>52</v>
      </c>
      <c r="B13" s="100" t="s">
        <v>21</v>
      </c>
      <c r="C13" s="11" t="s">
        <v>16</v>
      </c>
      <c r="D13" s="83" t="s">
        <v>22</v>
      </c>
      <c r="E13" s="84" t="n">
        <v>1500</v>
      </c>
      <c r="F13" s="11" t="n">
        <v>95.7</v>
      </c>
      <c r="G13" s="11" t="n">
        <v>191.4</v>
      </c>
      <c r="H13" s="83" t="s">
        <v>23</v>
      </c>
      <c r="I13" s="11" t="n">
        <v>143</v>
      </c>
      <c r="J13" s="85" t="n">
        <f aca="false">I13/E13*F13/G13</f>
        <v>0.0476666666666667</v>
      </c>
    </row>
    <row r="14" customFormat="false" ht="22.35" hidden="false" customHeight="false" outlineLevel="0" collapsed="false">
      <c r="A14" s="11" t="n">
        <v>53</v>
      </c>
      <c r="B14" s="100" t="s">
        <v>24</v>
      </c>
      <c r="C14" s="11" t="s">
        <v>16</v>
      </c>
      <c r="D14" s="83" t="s">
        <v>25</v>
      </c>
      <c r="E14" s="84" t="n">
        <v>1000</v>
      </c>
      <c r="F14" s="11" t="n">
        <v>95.7</v>
      </c>
      <c r="G14" s="11" t="n">
        <v>191.4</v>
      </c>
      <c r="H14" s="83" t="s">
        <v>23</v>
      </c>
      <c r="I14" s="84" t="n">
        <v>558</v>
      </c>
      <c r="J14" s="85" t="n">
        <f aca="false">I14/E14*F14/G14</f>
        <v>0.279</v>
      </c>
    </row>
    <row r="15" customFormat="false" ht="22.35" hidden="false" customHeight="false" outlineLevel="0" collapsed="false">
      <c r="A15" s="88" t="n">
        <v>54</v>
      </c>
      <c r="B15" s="103" t="s">
        <v>26</v>
      </c>
      <c r="C15" s="59" t="s">
        <v>27</v>
      </c>
      <c r="D15" s="83" t="s">
        <v>28</v>
      </c>
      <c r="E15" s="104" t="n">
        <v>200</v>
      </c>
      <c r="F15" s="11" t="n">
        <v>191.4</v>
      </c>
      <c r="G15" s="11" t="n">
        <v>191.4</v>
      </c>
      <c r="H15" s="88" t="s">
        <v>18</v>
      </c>
      <c r="I15" s="59" t="n">
        <v>294</v>
      </c>
      <c r="J15" s="105" t="n">
        <f aca="false">I15/E15*F15/G15</f>
        <v>1.47</v>
      </c>
    </row>
    <row r="16" customFormat="false" ht="13.8" hidden="false" customHeight="true" outlineLevel="0" collapsed="false">
      <c r="A16" s="48" t="s">
        <v>29</v>
      </c>
      <c r="B16" s="48"/>
      <c r="C16" s="48"/>
      <c r="D16" s="48"/>
      <c r="E16" s="48"/>
      <c r="F16" s="48"/>
      <c r="G16" s="48"/>
      <c r="H16" s="48"/>
      <c r="I16" s="48"/>
      <c r="J16" s="48"/>
    </row>
    <row r="17" customFormat="false" ht="13.8" hidden="false" customHeight="true" outlineLevel="0" collapsed="false">
      <c r="A17" s="30" t="s">
        <v>5</v>
      </c>
      <c r="B17" s="106" t="s">
        <v>30</v>
      </c>
      <c r="C17" s="43" t="s">
        <v>31</v>
      </c>
      <c r="D17" s="30" t="s">
        <v>8</v>
      </c>
      <c r="E17" s="30" t="s">
        <v>9</v>
      </c>
      <c r="F17" s="30" t="s">
        <v>10</v>
      </c>
      <c r="G17" s="30" t="s">
        <v>11</v>
      </c>
      <c r="H17" s="66" t="s">
        <v>12</v>
      </c>
      <c r="I17" s="67" t="s">
        <v>13</v>
      </c>
      <c r="J17" s="45" t="s">
        <v>14</v>
      </c>
    </row>
    <row r="18" customFormat="false" ht="13.8" hidden="false" customHeight="false" outlineLevel="0" collapsed="false">
      <c r="A18" s="30"/>
      <c r="B18" s="30"/>
      <c r="C18" s="43"/>
      <c r="D18" s="30"/>
      <c r="E18" s="30"/>
      <c r="F18" s="30"/>
      <c r="G18" s="30"/>
      <c r="H18" s="66"/>
      <c r="I18" s="67"/>
      <c r="J18" s="45"/>
    </row>
    <row r="19" customFormat="false" ht="13.8" hidden="false" customHeight="false" outlineLevel="0" collapsed="false">
      <c r="A19" s="30"/>
      <c r="B19" s="106"/>
      <c r="C19" s="43"/>
      <c r="D19" s="30"/>
      <c r="E19" s="30"/>
      <c r="F19" s="30"/>
      <c r="G19" s="30"/>
      <c r="H19" s="66"/>
      <c r="I19" s="67"/>
      <c r="J19" s="45"/>
    </row>
    <row r="20" customFormat="false" ht="13.8" hidden="false" customHeight="false" outlineLevel="0" collapsed="false">
      <c r="A20" s="11" t="n">
        <v>55</v>
      </c>
      <c r="B20" s="107" t="s">
        <v>101</v>
      </c>
      <c r="C20" s="33" t="s">
        <v>16</v>
      </c>
      <c r="D20" s="108" t="s">
        <v>33</v>
      </c>
      <c r="E20" s="84" t="n">
        <v>1800</v>
      </c>
      <c r="F20" s="108" t="n">
        <v>8</v>
      </c>
      <c r="G20" s="11" t="n">
        <v>191.4</v>
      </c>
      <c r="H20" s="86" t="s">
        <v>67</v>
      </c>
      <c r="I20" s="86" t="n">
        <v>60</v>
      </c>
      <c r="J20" s="109" t="n">
        <f aca="false">I20/E20*F20/G20</f>
        <v>0.00139324277255312</v>
      </c>
    </row>
    <row r="21" customFormat="false" ht="22.35" hidden="false" customHeight="false" outlineLevel="0" collapsed="false">
      <c r="A21" s="11" t="n">
        <v>56</v>
      </c>
      <c r="B21" s="100" t="s">
        <v>56</v>
      </c>
      <c r="C21" s="11" t="s">
        <v>16</v>
      </c>
      <c r="D21" s="83" t="s">
        <v>57</v>
      </c>
      <c r="E21" s="84" t="n">
        <v>6000</v>
      </c>
      <c r="F21" s="11" t="n">
        <v>8</v>
      </c>
      <c r="G21" s="11" t="n">
        <v>191.4</v>
      </c>
      <c r="H21" s="86" t="s">
        <v>67</v>
      </c>
      <c r="I21" s="86" t="n">
        <v>11201</v>
      </c>
      <c r="J21" s="109" t="n">
        <f aca="false">I21/E21*F21/G21</f>
        <v>0.0780285614768373</v>
      </c>
    </row>
    <row r="22" customFormat="false" ht="22.35" hidden="false" customHeight="false" outlineLevel="0" collapsed="false">
      <c r="A22" s="11" t="n">
        <v>57</v>
      </c>
      <c r="B22" s="100" t="s">
        <v>59</v>
      </c>
      <c r="C22" s="11" t="s">
        <v>16</v>
      </c>
      <c r="D22" s="83" t="s">
        <v>33</v>
      </c>
      <c r="E22" s="84" t="n">
        <v>1800</v>
      </c>
      <c r="F22" s="11" t="n">
        <v>8</v>
      </c>
      <c r="G22" s="11" t="n">
        <v>191.4</v>
      </c>
      <c r="H22" s="83" t="s">
        <v>67</v>
      </c>
      <c r="I22" s="86" t="n">
        <v>1231</v>
      </c>
      <c r="J22" s="109" t="n">
        <f aca="false">I22/E22*F22/G22</f>
        <v>0.0285846975502148</v>
      </c>
      <c r="L22" s="0" t="n">
        <f aca="false">SUM(J20:J24)</f>
        <v>0.195231239599056</v>
      </c>
    </row>
    <row r="23" customFormat="false" ht="22.35" hidden="false" customHeight="false" outlineLevel="0" collapsed="false">
      <c r="A23" s="11" t="n">
        <v>58</v>
      </c>
      <c r="B23" s="100" t="s">
        <v>61</v>
      </c>
      <c r="C23" s="11" t="s">
        <v>16</v>
      </c>
      <c r="D23" s="83" t="s">
        <v>33</v>
      </c>
      <c r="E23" s="84" t="n">
        <v>1800</v>
      </c>
      <c r="F23" s="11" t="n">
        <v>8</v>
      </c>
      <c r="G23" s="11" t="n">
        <v>191.4</v>
      </c>
      <c r="H23" s="83" t="s">
        <v>67</v>
      </c>
      <c r="I23" s="86" t="n">
        <v>1761</v>
      </c>
      <c r="J23" s="109" t="n">
        <f aca="false">I23/E23*F23/G23</f>
        <v>0.040891675374434</v>
      </c>
    </row>
    <row r="24" customFormat="false" ht="22.35" hidden="false" customHeight="false" outlineLevel="0" collapsed="false">
      <c r="A24" s="11" t="n">
        <v>59</v>
      </c>
      <c r="B24" s="100" t="s">
        <v>62</v>
      </c>
      <c r="C24" s="11" t="s">
        <v>16</v>
      </c>
      <c r="D24" s="83" t="s">
        <v>33</v>
      </c>
      <c r="E24" s="84" t="n">
        <v>2700</v>
      </c>
      <c r="F24" s="11" t="n">
        <v>4</v>
      </c>
      <c r="G24" s="11" t="n">
        <v>191.4</v>
      </c>
      <c r="H24" s="83" t="s">
        <v>102</v>
      </c>
      <c r="I24" s="86" t="n">
        <v>5986</v>
      </c>
      <c r="J24" s="109" t="n">
        <f aca="false">I24/E24*F24/G24</f>
        <v>0.0463330624250165</v>
      </c>
    </row>
    <row r="25" customFormat="false" ht="13.8" hidden="false" customHeight="true" outlineLevel="0" collapsed="false">
      <c r="A25" s="42" t="s">
        <v>37</v>
      </c>
      <c r="B25" s="42"/>
      <c r="C25" s="42"/>
      <c r="D25" s="42"/>
      <c r="E25" s="42"/>
      <c r="F25" s="42"/>
      <c r="G25" s="42" t="n">
        <v>191.4</v>
      </c>
      <c r="H25" s="42"/>
      <c r="I25" s="42"/>
      <c r="J25" s="42"/>
    </row>
    <row r="26" customFormat="false" ht="13.8" hidden="false" customHeight="true" outlineLevel="0" collapsed="false">
      <c r="A26" s="110" t="s">
        <v>5</v>
      </c>
      <c r="B26" s="110" t="s">
        <v>30</v>
      </c>
      <c r="C26" s="111" t="s">
        <v>31</v>
      </c>
      <c r="D26" s="112" t="s">
        <v>8</v>
      </c>
      <c r="E26" s="112" t="s">
        <v>9</v>
      </c>
      <c r="F26" s="112" t="s">
        <v>10</v>
      </c>
      <c r="G26" s="112" t="s">
        <v>11</v>
      </c>
      <c r="H26" s="113" t="s">
        <v>12</v>
      </c>
      <c r="I26" s="114" t="s">
        <v>13</v>
      </c>
      <c r="J26" s="113" t="s">
        <v>14</v>
      </c>
    </row>
    <row r="27" customFormat="false" ht="13.8" hidden="false" customHeight="false" outlineLevel="0" collapsed="false">
      <c r="A27" s="110"/>
      <c r="B27" s="110"/>
      <c r="C27" s="111"/>
      <c r="D27" s="112"/>
      <c r="E27" s="112"/>
      <c r="F27" s="112"/>
      <c r="G27" s="112"/>
      <c r="H27" s="113"/>
      <c r="I27" s="114"/>
      <c r="J27" s="113"/>
    </row>
    <row r="28" customFormat="false" ht="13.8" hidden="false" customHeight="false" outlineLevel="0" collapsed="false">
      <c r="A28" s="110"/>
      <c r="B28" s="110"/>
      <c r="C28" s="111"/>
      <c r="D28" s="112"/>
      <c r="E28" s="112"/>
      <c r="F28" s="112"/>
      <c r="G28" s="112"/>
      <c r="H28" s="113"/>
      <c r="I28" s="114"/>
      <c r="J28" s="113"/>
    </row>
    <row r="29" customFormat="false" ht="32.8" hidden="false" customHeight="false" outlineLevel="0" collapsed="false">
      <c r="A29" s="115" t="n">
        <v>60</v>
      </c>
      <c r="B29" s="116" t="s">
        <v>68</v>
      </c>
      <c r="C29" s="117" t="s">
        <v>16</v>
      </c>
      <c r="D29" s="116" t="s">
        <v>69</v>
      </c>
      <c r="E29" s="118" t="n">
        <v>300</v>
      </c>
      <c r="F29" s="117" t="n">
        <v>16</v>
      </c>
      <c r="G29" s="117" t="n">
        <v>191.4</v>
      </c>
      <c r="H29" s="116" t="s">
        <v>93</v>
      </c>
      <c r="I29" s="119" t="n">
        <v>1097</v>
      </c>
      <c r="J29" s="120" t="n">
        <f aca="false">I29/E29*F29/G29</f>
        <v>0.305677464298154</v>
      </c>
    </row>
    <row r="30" customFormat="false" ht="13.8" hidden="false" customHeight="false" outlineLevel="0" collapsed="false">
      <c r="A30" s="121" t="n">
        <v>61</v>
      </c>
      <c r="B30" s="122" t="s">
        <v>70</v>
      </c>
      <c r="C30" s="11" t="s">
        <v>16</v>
      </c>
      <c r="D30" s="83" t="s">
        <v>69</v>
      </c>
      <c r="E30" s="123" t="n">
        <v>300</v>
      </c>
      <c r="F30" s="11" t="n">
        <v>16</v>
      </c>
      <c r="G30" s="11" t="n">
        <v>191.4</v>
      </c>
      <c r="H30" s="83" t="s">
        <v>93</v>
      </c>
      <c r="I30" s="84" t="n">
        <v>1097</v>
      </c>
      <c r="J30" s="120" t="n">
        <f aca="false">I30/E30*F30/G30</f>
        <v>0.305677464298154</v>
      </c>
      <c r="L30" s="0" t="n">
        <f aca="false">SUM(J29:J31)</f>
        <v>0.632253570184605</v>
      </c>
    </row>
    <row r="31" customFormat="false" ht="13.8" hidden="false" customHeight="false" outlineLevel="0" collapsed="false">
      <c r="A31" s="124" t="n">
        <v>62</v>
      </c>
      <c r="B31" s="125" t="s">
        <v>103</v>
      </c>
      <c r="C31" s="126" t="s">
        <v>16</v>
      </c>
      <c r="D31" s="127" t="s">
        <v>66</v>
      </c>
      <c r="E31" s="128" t="n">
        <v>160</v>
      </c>
      <c r="F31" s="127" t="n">
        <v>16</v>
      </c>
      <c r="G31" s="127" t="n">
        <v>191.4</v>
      </c>
      <c r="H31" s="129" t="s">
        <v>93</v>
      </c>
      <c r="I31" s="130" t="n">
        <v>40</v>
      </c>
      <c r="J31" s="131" t="n">
        <f aca="false">I31/E31*F31/G31</f>
        <v>0.0208986415882968</v>
      </c>
    </row>
    <row r="32" customFormat="false" ht="13.8" hidden="false" customHeight="true" outlineLevel="0" collapsed="false">
      <c r="A32" s="132" t="s">
        <v>40</v>
      </c>
      <c r="B32" s="132"/>
      <c r="C32" s="132"/>
      <c r="D32" s="132"/>
      <c r="E32" s="132"/>
      <c r="F32" s="132"/>
      <c r="G32" s="132"/>
      <c r="H32" s="132"/>
      <c r="I32" s="132"/>
      <c r="J32" s="132"/>
    </row>
    <row r="33" customFormat="false" ht="13.8" hidden="false" customHeight="true" outlineLevel="0" collapsed="false">
      <c r="A33" s="133" t="s">
        <v>41</v>
      </c>
      <c r="B33" s="133"/>
      <c r="C33" s="133"/>
      <c r="D33" s="134" t="n">
        <v>1.47</v>
      </c>
      <c r="E33" s="134"/>
      <c r="F33" s="134" t="s">
        <v>104</v>
      </c>
      <c r="G33" s="134"/>
      <c r="H33" s="134"/>
      <c r="I33" s="134"/>
      <c r="J33" s="134"/>
    </row>
    <row r="34" customFormat="false" ht="13.8" hidden="false" customHeight="true" outlineLevel="0" collapsed="false">
      <c r="A34" s="135" t="s">
        <v>43</v>
      </c>
      <c r="B34" s="135"/>
      <c r="C34" s="135"/>
      <c r="D34" s="136" t="n">
        <f aca="false">SUM(L12,L22,L30)</f>
        <v>7.94515426293587</v>
      </c>
      <c r="E34" s="136"/>
      <c r="F34" s="137" t="s">
        <v>105</v>
      </c>
      <c r="G34" s="137"/>
      <c r="H34" s="137"/>
      <c r="I34" s="137"/>
      <c r="J34" s="137"/>
    </row>
    <row r="35" customFormat="false" ht="22.35" hidden="false" customHeight="true" outlineLevel="0" collapsed="false">
      <c r="A35" s="138" t="s">
        <v>45</v>
      </c>
      <c r="B35" s="138"/>
      <c r="C35" s="138"/>
      <c r="D35" s="139" t="n">
        <f aca="false">SUM(D33:D34)</f>
        <v>9.41515426293587</v>
      </c>
      <c r="E35" s="139"/>
      <c r="F35" s="140" t="s">
        <v>95</v>
      </c>
      <c r="G35" s="140"/>
      <c r="H35" s="140"/>
      <c r="I35" s="140"/>
      <c r="J35" s="140"/>
    </row>
    <row r="36" customFormat="false" ht="13.8" hidden="false" customHeight="false" outlineLevel="0" collapsed="false"/>
    <row r="37" customFormat="false" ht="13.8" hidden="false" customHeight="false" outlineLevel="0" collapsed="false"/>
    <row r="38" customFormat="false" ht="13.8" hidden="false" customHeight="false" outlineLevel="0" collapsed="false"/>
    <row r="39" customFormat="false" ht="13.8" hidden="false" customHeight="true" outlineLevel="0" collapsed="false">
      <c r="B39" s="51" t="s">
        <v>106</v>
      </c>
      <c r="C39" s="51"/>
      <c r="D39" s="51"/>
    </row>
    <row r="40" customFormat="false" ht="13.8" hidden="false" customHeight="false" outlineLevel="0" collapsed="false">
      <c r="B40" s="51"/>
      <c r="C40" s="51"/>
      <c r="D40" s="51"/>
    </row>
    <row r="41" customFormat="false" ht="26.85" hidden="false" customHeight="true" outlineLevel="0" collapsed="false">
      <c r="B41" s="51"/>
      <c r="C41" s="51"/>
      <c r="D41" s="51"/>
    </row>
  </sheetData>
  <mergeCells count="48">
    <mergeCell ref="A1:J2"/>
    <mergeCell ref="A3:J3"/>
    <mergeCell ref="A4:J4"/>
    <mergeCell ref="A5:J5"/>
    <mergeCell ref="A6:J6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A16:J16"/>
    <mergeCell ref="A17:A19"/>
    <mergeCell ref="B17:B19"/>
    <mergeCell ref="C17:C19"/>
    <mergeCell ref="D17:D19"/>
    <mergeCell ref="E17:E19"/>
    <mergeCell ref="F17:F19"/>
    <mergeCell ref="G17:G19"/>
    <mergeCell ref="H17:H19"/>
    <mergeCell ref="I17:I19"/>
    <mergeCell ref="J17:J19"/>
    <mergeCell ref="A25:J25"/>
    <mergeCell ref="A26:A28"/>
    <mergeCell ref="B26:B28"/>
    <mergeCell ref="C26:C28"/>
    <mergeCell ref="D26:D28"/>
    <mergeCell ref="E26:E28"/>
    <mergeCell ref="F26:F28"/>
    <mergeCell ref="G26:G28"/>
    <mergeCell ref="H26:H28"/>
    <mergeCell ref="I26:I28"/>
    <mergeCell ref="J26:J28"/>
    <mergeCell ref="A32:J32"/>
    <mergeCell ref="A33:C33"/>
    <mergeCell ref="D33:E33"/>
    <mergeCell ref="F33:J33"/>
    <mergeCell ref="A34:C34"/>
    <mergeCell ref="D34:E34"/>
    <mergeCell ref="F34:J34"/>
    <mergeCell ref="A35:C35"/>
    <mergeCell ref="D35:E35"/>
    <mergeCell ref="F35:J35"/>
    <mergeCell ref="B39:D4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Roman,Normal"&amp;12&amp;Kffffff&amp;A</oddHeader>
    <oddFooter>&amp;C&amp;"Times New Roman,Normal"&amp;12&amp;KffffffPágina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4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7" activeCellId="0" sqref="E7"/>
    </sheetView>
  </sheetViews>
  <sheetFormatPr defaultColWidth="11.5703125" defaultRowHeight="12.8" zeroHeight="false" outlineLevelRow="0" outlineLevelCol="0"/>
  <cols>
    <col collapsed="false" customWidth="true" hidden="false" outlineLevel="0" max="1" min="1" style="0" width="8.89"/>
    <col collapsed="false" customWidth="true" hidden="false" outlineLevel="0" max="2" min="2" style="0" width="19.86"/>
    <col collapsed="false" customWidth="true" hidden="false" outlineLevel="0" max="3" min="3" style="0" width="14.31"/>
    <col collapsed="false" customWidth="true" hidden="false" outlineLevel="0" max="4" min="4" style="0" width="18.33"/>
    <col collapsed="false" customWidth="true" hidden="false" outlineLevel="0" max="5" min="5" style="0" width="13.19"/>
    <col collapsed="false" customWidth="true" hidden="false" outlineLevel="0" max="7" min="6" style="0" width="14.16"/>
    <col collapsed="false" customWidth="true" hidden="false" outlineLevel="0" max="8" min="8" style="0" width="14.72"/>
    <col collapsed="false" customWidth="true" hidden="false" outlineLevel="0" max="9" min="9" style="0" width="13.75"/>
    <col collapsed="false" customWidth="true" hidden="false" outlineLevel="0" max="10" min="10" style="0" width="15.14"/>
  </cols>
  <sheetData>
    <row r="1" customFormat="false" ht="13.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13.8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23.85" hidden="false" customHeight="true" outlineLevel="0" collapsed="false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customFormat="false" ht="13.8" hidden="false" customHeight="true" outlineLevel="0" collapsed="false">
      <c r="A4" s="2" t="s">
        <v>107</v>
      </c>
      <c r="B4" s="2"/>
      <c r="C4" s="2"/>
      <c r="D4" s="2"/>
      <c r="E4" s="2"/>
      <c r="F4" s="2"/>
      <c r="G4" s="2"/>
      <c r="H4" s="2"/>
      <c r="I4" s="2"/>
      <c r="J4" s="2"/>
    </row>
    <row r="5" customFormat="false" ht="23.85" hidden="false" customHeight="true" outlineLevel="0" collapsed="false">
      <c r="A5" s="141" t="s">
        <v>108</v>
      </c>
      <c r="B5" s="141"/>
      <c r="C5" s="141"/>
      <c r="D5" s="141"/>
      <c r="E5" s="141"/>
      <c r="F5" s="141"/>
      <c r="G5" s="141"/>
      <c r="H5" s="141"/>
      <c r="I5" s="141"/>
      <c r="J5" s="141"/>
    </row>
    <row r="6" customFormat="false" ht="23.85" hidden="false" customHeight="true" outlineLevel="0" collapsed="false">
      <c r="A6" s="142" t="s">
        <v>4</v>
      </c>
      <c r="B6" s="142"/>
      <c r="C6" s="142"/>
      <c r="D6" s="142"/>
      <c r="E6" s="142"/>
      <c r="F6" s="142"/>
      <c r="G6" s="142"/>
      <c r="H6" s="142"/>
      <c r="I6" s="142"/>
      <c r="J6" s="142"/>
    </row>
    <row r="7" customFormat="false" ht="13.8" hidden="false" customHeight="true" outlineLevel="0" collapsed="false">
      <c r="A7" s="7" t="s">
        <v>5</v>
      </c>
      <c r="B7" s="7" t="s">
        <v>30</v>
      </c>
      <c r="C7" s="7" t="s">
        <v>7</v>
      </c>
      <c r="D7" s="7" t="s">
        <v>8</v>
      </c>
      <c r="E7" s="7" t="s">
        <v>9</v>
      </c>
      <c r="F7" s="7" t="s">
        <v>10</v>
      </c>
      <c r="G7" s="7" t="s">
        <v>11</v>
      </c>
      <c r="H7" s="7" t="s">
        <v>12</v>
      </c>
      <c r="I7" s="7" t="s">
        <v>13</v>
      </c>
      <c r="J7" s="45" t="s">
        <v>14</v>
      </c>
    </row>
    <row r="8" customFormat="false" ht="13.8" hidden="false" customHeight="false" outlineLevel="0" collapsed="false">
      <c r="A8" s="7"/>
      <c r="B8" s="7"/>
      <c r="C8" s="7"/>
      <c r="D8" s="7"/>
      <c r="E8" s="7"/>
      <c r="F8" s="7"/>
      <c r="G8" s="7"/>
      <c r="H8" s="7"/>
      <c r="I8" s="7"/>
      <c r="J8" s="45"/>
    </row>
    <row r="9" customFormat="false" ht="13.8" hidden="false" customHeight="false" outlineLevel="0" collapsed="false">
      <c r="A9" s="7"/>
      <c r="B9" s="7"/>
      <c r="C9" s="7"/>
      <c r="D9" s="7"/>
      <c r="E9" s="7"/>
      <c r="F9" s="7"/>
      <c r="G9" s="7"/>
      <c r="H9" s="7"/>
      <c r="I9" s="7"/>
      <c r="J9" s="45"/>
    </row>
    <row r="10" customFormat="false" ht="13.8" hidden="false" customHeight="false" outlineLevel="0" collapsed="false">
      <c r="A10" s="83" t="n">
        <v>63</v>
      </c>
      <c r="B10" s="100" t="s">
        <v>50</v>
      </c>
      <c r="C10" s="11" t="s">
        <v>16</v>
      </c>
      <c r="D10" s="83" t="s">
        <v>17</v>
      </c>
      <c r="E10" s="84" t="n">
        <v>800</v>
      </c>
      <c r="F10" s="11" t="n">
        <v>191.4</v>
      </c>
      <c r="G10" s="11" t="n">
        <v>191.4</v>
      </c>
      <c r="H10" s="83" t="s">
        <v>18</v>
      </c>
      <c r="I10" s="11" t="n">
        <v>266</v>
      </c>
      <c r="J10" s="85" t="n">
        <f aca="false">I10/E10*F10/G10</f>
        <v>0.3325</v>
      </c>
    </row>
    <row r="11" customFormat="false" ht="13.8" hidden="false" customHeight="false" outlineLevel="0" collapsed="false">
      <c r="A11" s="11" t="n">
        <v>64</v>
      </c>
      <c r="B11" s="100" t="s">
        <v>52</v>
      </c>
      <c r="C11" s="11" t="s">
        <v>16</v>
      </c>
      <c r="D11" s="83" t="s">
        <v>17</v>
      </c>
      <c r="E11" s="84" t="n">
        <v>1000</v>
      </c>
      <c r="F11" s="11" t="n">
        <v>191.4</v>
      </c>
      <c r="G11" s="11" t="n">
        <v>191.4</v>
      </c>
      <c r="H11" s="83" t="s">
        <v>18</v>
      </c>
      <c r="I11" s="84" t="n">
        <v>2540</v>
      </c>
      <c r="J11" s="85" t="n">
        <f aca="false">I11/E11*F11/G11</f>
        <v>2.54</v>
      </c>
    </row>
    <row r="12" customFormat="false" ht="13.8" hidden="false" customHeight="false" outlineLevel="0" collapsed="false">
      <c r="A12" s="11" t="n">
        <v>65</v>
      </c>
      <c r="B12" s="100" t="s">
        <v>53</v>
      </c>
      <c r="C12" s="11" t="s">
        <v>16</v>
      </c>
      <c r="D12" s="83" t="s">
        <v>80</v>
      </c>
      <c r="E12" s="11" t="n">
        <v>360</v>
      </c>
      <c r="F12" s="11" t="n">
        <v>191.4</v>
      </c>
      <c r="G12" s="11" t="n">
        <v>191.4</v>
      </c>
      <c r="H12" s="83" t="s">
        <v>18</v>
      </c>
      <c r="I12" s="11" t="n">
        <v>574</v>
      </c>
      <c r="J12" s="85" t="n">
        <f aca="false">I12/E12*F12/G12</f>
        <v>1.59444444444444</v>
      </c>
      <c r="L12" s="0" t="n">
        <f aca="false">SUM(J10:J14)</f>
        <v>4.99161111111111</v>
      </c>
    </row>
    <row r="13" customFormat="false" ht="13.8" hidden="false" customHeight="false" outlineLevel="0" collapsed="false">
      <c r="A13" s="11" t="n">
        <v>66</v>
      </c>
      <c r="B13" s="100" t="s">
        <v>21</v>
      </c>
      <c r="C13" s="11" t="s">
        <v>16</v>
      </c>
      <c r="D13" s="83" t="s">
        <v>22</v>
      </c>
      <c r="E13" s="84" t="n">
        <v>1500</v>
      </c>
      <c r="F13" s="11" t="n">
        <v>95.7</v>
      </c>
      <c r="G13" s="11" t="n">
        <v>191.4</v>
      </c>
      <c r="H13" s="83" t="s">
        <v>23</v>
      </c>
      <c r="I13" s="11" t="n">
        <v>349</v>
      </c>
      <c r="J13" s="85" t="n">
        <f aca="false">I13/E13*F13/G13</f>
        <v>0.116333333333333</v>
      </c>
    </row>
    <row r="14" customFormat="false" ht="32.8" hidden="false" customHeight="false" outlineLevel="0" collapsed="false">
      <c r="A14" s="11" t="n">
        <v>67</v>
      </c>
      <c r="B14" s="100" t="s">
        <v>24</v>
      </c>
      <c r="C14" s="11" t="s">
        <v>16</v>
      </c>
      <c r="D14" s="83" t="s">
        <v>25</v>
      </c>
      <c r="E14" s="84" t="n">
        <v>1500</v>
      </c>
      <c r="F14" s="11" t="n">
        <v>95.7</v>
      </c>
      <c r="G14" s="11" t="n">
        <v>191.4</v>
      </c>
      <c r="H14" s="83" t="s">
        <v>23</v>
      </c>
      <c r="I14" s="84" t="n">
        <v>1225</v>
      </c>
      <c r="J14" s="85" t="n">
        <f aca="false">I14/E14*F14/G14</f>
        <v>0.408333333333333</v>
      </c>
    </row>
    <row r="15" customFormat="false" ht="22.35" hidden="false" customHeight="false" outlineLevel="0" collapsed="false">
      <c r="A15" s="88" t="n">
        <v>68</v>
      </c>
      <c r="B15" s="103" t="s">
        <v>26</v>
      </c>
      <c r="C15" s="59" t="s">
        <v>27</v>
      </c>
      <c r="D15" s="83" t="s">
        <v>28</v>
      </c>
      <c r="E15" s="59" t="n">
        <v>250</v>
      </c>
      <c r="F15" s="11" t="n">
        <v>191.4</v>
      </c>
      <c r="G15" s="11" t="n">
        <v>191.4</v>
      </c>
      <c r="H15" s="88" t="s">
        <v>109</v>
      </c>
      <c r="I15" s="59" t="n">
        <v>232</v>
      </c>
      <c r="J15" s="89" t="n">
        <f aca="false">I15/E15*F15/G15</f>
        <v>0.928</v>
      </c>
      <c r="L15" s="64" t="n">
        <v>0.93</v>
      </c>
    </row>
    <row r="16" customFormat="false" ht="13.8" hidden="false" customHeight="true" outlineLevel="0" collapsed="false">
      <c r="A16" s="143" t="s">
        <v>29</v>
      </c>
      <c r="B16" s="143"/>
      <c r="C16" s="143"/>
      <c r="D16" s="143"/>
      <c r="E16" s="143"/>
      <c r="F16" s="143"/>
      <c r="G16" s="143"/>
      <c r="H16" s="143"/>
      <c r="I16" s="143"/>
      <c r="J16" s="143"/>
    </row>
    <row r="17" customFormat="false" ht="13.8" hidden="false" customHeight="true" outlineLevel="0" collapsed="false">
      <c r="A17" s="30" t="s">
        <v>5</v>
      </c>
      <c r="B17" s="30" t="s">
        <v>30</v>
      </c>
      <c r="C17" s="30" t="s">
        <v>31</v>
      </c>
      <c r="D17" s="7" t="s">
        <v>8</v>
      </c>
      <c r="E17" s="7" t="s">
        <v>9</v>
      </c>
      <c r="F17" s="7" t="s">
        <v>10</v>
      </c>
      <c r="G17" s="7" t="s">
        <v>11</v>
      </c>
      <c r="H17" s="7" t="s">
        <v>12</v>
      </c>
      <c r="I17" s="30" t="s">
        <v>13</v>
      </c>
      <c r="J17" s="45" t="s">
        <v>14</v>
      </c>
    </row>
    <row r="18" customFormat="false" ht="13.8" hidden="false" customHeight="false" outlineLevel="0" collapsed="false">
      <c r="A18" s="30"/>
      <c r="B18" s="30"/>
      <c r="C18" s="30"/>
      <c r="D18" s="7"/>
      <c r="E18" s="7"/>
      <c r="F18" s="7"/>
      <c r="G18" s="7"/>
      <c r="H18" s="7"/>
      <c r="I18" s="7"/>
      <c r="J18" s="45"/>
    </row>
    <row r="19" customFormat="false" ht="13.8" hidden="false" customHeight="false" outlineLevel="0" collapsed="false">
      <c r="A19" s="30"/>
      <c r="B19" s="30"/>
      <c r="C19" s="30"/>
      <c r="D19" s="7"/>
      <c r="E19" s="7"/>
      <c r="F19" s="7"/>
      <c r="G19" s="7"/>
      <c r="H19" s="7"/>
      <c r="I19" s="7"/>
      <c r="J19" s="45"/>
    </row>
    <row r="20" customFormat="false" ht="32.8" hidden="false" customHeight="false" outlineLevel="0" collapsed="false">
      <c r="A20" s="11" t="n">
        <v>69</v>
      </c>
      <c r="B20" s="100" t="s">
        <v>56</v>
      </c>
      <c r="C20" s="11" t="s">
        <v>16</v>
      </c>
      <c r="D20" s="83" t="s">
        <v>57</v>
      </c>
      <c r="E20" s="84" t="n">
        <v>6000</v>
      </c>
      <c r="F20" s="11" t="n">
        <v>32</v>
      </c>
      <c r="G20" s="11" t="n">
        <v>191.4</v>
      </c>
      <c r="H20" s="86" t="s">
        <v>58</v>
      </c>
      <c r="I20" s="86" t="n">
        <v>5146</v>
      </c>
      <c r="J20" s="85" t="n">
        <f aca="false">I20/E20*F20/G20</f>
        <v>0.143392546151167</v>
      </c>
    </row>
    <row r="21" customFormat="false" ht="32.8" hidden="false" customHeight="false" outlineLevel="0" collapsed="false">
      <c r="A21" s="11" t="n">
        <v>70</v>
      </c>
      <c r="B21" s="100" t="s">
        <v>59</v>
      </c>
      <c r="C21" s="11" t="s">
        <v>16</v>
      </c>
      <c r="D21" s="83" t="s">
        <v>33</v>
      </c>
      <c r="E21" s="84" t="n">
        <v>1800</v>
      </c>
      <c r="F21" s="11" t="n">
        <v>95.7</v>
      </c>
      <c r="G21" s="11" t="n">
        <v>191.4</v>
      </c>
      <c r="H21" s="83" t="s">
        <v>23</v>
      </c>
      <c r="I21" s="86" t="n">
        <v>1332</v>
      </c>
      <c r="J21" s="85" t="n">
        <f aca="false">I21/E21*F21/G21</f>
        <v>0.37</v>
      </c>
    </row>
    <row r="22" customFormat="false" ht="32.8" hidden="false" customHeight="false" outlineLevel="0" collapsed="false">
      <c r="A22" s="11" t="n">
        <v>71</v>
      </c>
      <c r="B22" s="100" t="s">
        <v>61</v>
      </c>
      <c r="C22" s="11" t="s">
        <v>16</v>
      </c>
      <c r="D22" s="83" t="s">
        <v>33</v>
      </c>
      <c r="E22" s="84" t="n">
        <v>1800</v>
      </c>
      <c r="F22" s="11" t="n">
        <v>95.7</v>
      </c>
      <c r="G22" s="11" t="n">
        <v>191.4</v>
      </c>
      <c r="H22" s="83" t="s">
        <v>23</v>
      </c>
      <c r="I22" s="11" t="n">
        <v>441</v>
      </c>
      <c r="J22" s="85" t="n">
        <f aca="false">I22/E22*F22/G22</f>
        <v>0.1225</v>
      </c>
      <c r="L22" s="0" t="n">
        <f aca="false">SUM(J20:J24)</f>
        <v>0.696318386160455</v>
      </c>
    </row>
    <row r="23" customFormat="false" ht="32.8" hidden="false" customHeight="false" outlineLevel="0" collapsed="false">
      <c r="A23" s="11" t="n">
        <v>72</v>
      </c>
      <c r="B23" s="100" t="s">
        <v>62</v>
      </c>
      <c r="C23" s="11" t="s">
        <v>16</v>
      </c>
      <c r="D23" s="83" t="s">
        <v>33</v>
      </c>
      <c r="E23" s="84" t="n">
        <v>1800</v>
      </c>
      <c r="F23" s="11" t="n">
        <v>32</v>
      </c>
      <c r="G23" s="11" t="n">
        <v>191.4</v>
      </c>
      <c r="H23" s="83" t="s">
        <v>58</v>
      </c>
      <c r="I23" s="11" t="n">
        <v>505</v>
      </c>
      <c r="J23" s="85" t="n">
        <f aca="false">I23/E23*F23/G23</f>
        <v>0.0469058400092883</v>
      </c>
    </row>
    <row r="24" customFormat="false" ht="43.25" hidden="false" customHeight="false" outlineLevel="0" collapsed="false">
      <c r="A24" s="11" t="n">
        <v>73</v>
      </c>
      <c r="B24" s="100" t="s">
        <v>63</v>
      </c>
      <c r="C24" s="11" t="s">
        <v>16</v>
      </c>
      <c r="D24" s="83" t="s">
        <v>110</v>
      </c>
      <c r="E24" s="84" t="n">
        <v>100000</v>
      </c>
      <c r="F24" s="11" t="n">
        <v>191.4</v>
      </c>
      <c r="G24" s="11" t="n">
        <v>191.4</v>
      </c>
      <c r="H24" s="83" t="s">
        <v>18</v>
      </c>
      <c r="I24" s="86" t="n">
        <v>1352</v>
      </c>
      <c r="J24" s="95" t="n">
        <f aca="false">I24/E24*F24/G24</f>
        <v>0.01352</v>
      </c>
    </row>
    <row r="25" customFormat="false" ht="13.8" hidden="false" customHeight="true" outlineLevel="0" collapsed="false">
      <c r="A25" s="143" t="s">
        <v>37</v>
      </c>
      <c r="B25" s="143"/>
      <c r="C25" s="143"/>
      <c r="D25" s="143"/>
      <c r="E25" s="143"/>
      <c r="F25" s="143"/>
      <c r="G25" s="143"/>
      <c r="H25" s="143"/>
      <c r="I25" s="143"/>
      <c r="J25" s="143"/>
    </row>
    <row r="26" customFormat="false" ht="13.8" hidden="false" customHeight="true" outlineLevel="0" collapsed="false">
      <c r="A26" s="106" t="s">
        <v>5</v>
      </c>
      <c r="B26" s="106" t="s">
        <v>30</v>
      </c>
      <c r="C26" s="106" t="s">
        <v>31</v>
      </c>
      <c r="D26" s="7" t="s">
        <v>8</v>
      </c>
      <c r="E26" s="7" t="s">
        <v>9</v>
      </c>
      <c r="F26" s="7" t="s">
        <v>10</v>
      </c>
      <c r="G26" s="7" t="s">
        <v>11</v>
      </c>
      <c r="H26" s="28" t="s">
        <v>12</v>
      </c>
      <c r="I26" s="106" t="s">
        <v>13</v>
      </c>
      <c r="J26" s="144" t="s">
        <v>14</v>
      </c>
    </row>
    <row r="27" customFormat="false" ht="13.8" hidden="false" customHeight="false" outlineLevel="0" collapsed="false">
      <c r="A27" s="106"/>
      <c r="B27" s="106"/>
      <c r="C27" s="106"/>
      <c r="D27" s="7"/>
      <c r="E27" s="7"/>
      <c r="F27" s="7"/>
      <c r="G27" s="7"/>
      <c r="H27" s="28"/>
      <c r="I27" s="28"/>
      <c r="J27" s="144"/>
    </row>
    <row r="28" customFormat="false" ht="13.8" hidden="false" customHeight="false" outlineLevel="0" collapsed="false">
      <c r="A28" s="106"/>
      <c r="B28" s="106"/>
      <c r="C28" s="106"/>
      <c r="D28" s="7"/>
      <c r="E28" s="7"/>
      <c r="F28" s="7"/>
      <c r="G28" s="7"/>
      <c r="H28" s="28"/>
      <c r="I28" s="28"/>
      <c r="J28" s="144"/>
    </row>
    <row r="29" customFormat="false" ht="32.8" hidden="false" customHeight="false" outlineLevel="0" collapsed="false">
      <c r="A29" s="145" t="n">
        <v>74</v>
      </c>
      <c r="B29" s="146" t="s">
        <v>68</v>
      </c>
      <c r="C29" s="117" t="s">
        <v>16</v>
      </c>
      <c r="D29" s="116" t="s">
        <v>69</v>
      </c>
      <c r="E29" s="118" t="n">
        <v>300</v>
      </c>
      <c r="F29" s="117" t="n">
        <v>32</v>
      </c>
      <c r="G29" s="117" t="n">
        <v>191.4</v>
      </c>
      <c r="H29" s="116" t="s">
        <v>58</v>
      </c>
      <c r="I29" s="117" t="n">
        <v>274</v>
      </c>
      <c r="J29" s="147" t="n">
        <f aca="false">I29/E29*F29/G29</f>
        <v>0.152699407871822</v>
      </c>
    </row>
    <row r="30" customFormat="false" ht="13.8" hidden="false" customHeight="false" outlineLevel="0" collapsed="false">
      <c r="A30" s="148" t="n">
        <v>75</v>
      </c>
      <c r="B30" s="149" t="s">
        <v>70</v>
      </c>
      <c r="C30" s="150" t="s">
        <v>16</v>
      </c>
      <c r="D30" s="129" t="s">
        <v>69</v>
      </c>
      <c r="E30" s="128" t="n">
        <v>300</v>
      </c>
      <c r="F30" s="150" t="n">
        <v>32</v>
      </c>
      <c r="G30" s="150" t="n">
        <v>191.4</v>
      </c>
      <c r="H30" s="129" t="s">
        <v>58</v>
      </c>
      <c r="I30" s="150" t="n">
        <v>301</v>
      </c>
      <c r="J30" s="131" t="n">
        <f aca="false">I30/E30*F30/G30</f>
        <v>0.167746429815395</v>
      </c>
      <c r="L30" s="0" t="n">
        <f aca="false">SUM(J29:J30)</f>
        <v>0.320445837687217</v>
      </c>
    </row>
    <row r="31" customFormat="false" ht="13.8" hidden="false" customHeight="true" outlineLevel="0" collapsed="false">
      <c r="A31" s="151" t="s">
        <v>40</v>
      </c>
      <c r="B31" s="151"/>
      <c r="C31" s="151"/>
      <c r="D31" s="151"/>
      <c r="E31" s="151"/>
      <c r="F31" s="151"/>
      <c r="G31" s="151"/>
      <c r="H31" s="151"/>
      <c r="I31" s="151"/>
      <c r="J31" s="151"/>
    </row>
    <row r="32" customFormat="false" ht="22.35" hidden="false" customHeight="true" outlineLevel="0" collapsed="false">
      <c r="A32" s="133" t="s">
        <v>41</v>
      </c>
      <c r="B32" s="133"/>
      <c r="C32" s="133"/>
      <c r="D32" s="134" t="n">
        <v>0.93</v>
      </c>
      <c r="E32" s="134"/>
      <c r="F32" s="134" t="s">
        <v>111</v>
      </c>
      <c r="G32" s="134"/>
      <c r="H32" s="134"/>
      <c r="I32" s="134"/>
      <c r="J32" s="134"/>
    </row>
    <row r="33" customFormat="false" ht="22.35" hidden="false" customHeight="true" outlineLevel="0" collapsed="false">
      <c r="A33" s="135" t="s">
        <v>43</v>
      </c>
      <c r="B33" s="135"/>
      <c r="C33" s="135"/>
      <c r="D33" s="136" t="n">
        <f aca="false">SUM(L12,L22,L30)</f>
        <v>6.00837533495878</v>
      </c>
      <c r="E33" s="136"/>
      <c r="F33" s="137" t="s">
        <v>112</v>
      </c>
      <c r="G33" s="137"/>
      <c r="H33" s="137"/>
      <c r="I33" s="137"/>
      <c r="J33" s="137"/>
    </row>
    <row r="34" customFormat="false" ht="22.35" hidden="false" customHeight="true" outlineLevel="0" collapsed="false">
      <c r="A34" s="138" t="s">
        <v>45</v>
      </c>
      <c r="B34" s="138"/>
      <c r="C34" s="138"/>
      <c r="D34" s="139" t="n">
        <f aca="false">SUM(D32,D33)</f>
        <v>6.93837533495878</v>
      </c>
      <c r="E34" s="139"/>
      <c r="F34" s="140" t="s">
        <v>113</v>
      </c>
      <c r="G34" s="140"/>
      <c r="H34" s="140"/>
      <c r="I34" s="140"/>
      <c r="J34" s="140"/>
    </row>
    <row r="35" customFormat="false" ht="13.8" hidden="false" customHeight="false" outlineLevel="0" collapsed="false"/>
    <row r="36" customFormat="false" ht="13.8" hidden="false" customHeight="false" outlineLevel="0" collapsed="false"/>
    <row r="37" customFormat="false" ht="13.8" hidden="false" customHeight="false" outlineLevel="0" collapsed="false"/>
    <row r="38" customFormat="false" ht="13.8" hidden="false" customHeight="true" outlineLevel="0" collapsed="false">
      <c r="B38" s="51" t="s">
        <v>114</v>
      </c>
      <c r="C38" s="51"/>
      <c r="D38" s="51"/>
    </row>
    <row r="39" customFormat="false" ht="13.8" hidden="false" customHeight="false" outlineLevel="0" collapsed="false">
      <c r="B39" s="51"/>
      <c r="C39" s="51"/>
      <c r="D39" s="51"/>
    </row>
    <row r="40" customFormat="false" ht="47.75" hidden="false" customHeight="true" outlineLevel="0" collapsed="false">
      <c r="B40" s="51"/>
      <c r="C40" s="51"/>
      <c r="D40" s="51"/>
    </row>
  </sheetData>
  <mergeCells count="48">
    <mergeCell ref="A1:J2"/>
    <mergeCell ref="A3:J3"/>
    <mergeCell ref="A4:J4"/>
    <mergeCell ref="A5:J5"/>
    <mergeCell ref="A6:J6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A16:J16"/>
    <mergeCell ref="A17:A19"/>
    <mergeCell ref="B17:B19"/>
    <mergeCell ref="C17:C19"/>
    <mergeCell ref="D17:D19"/>
    <mergeCell ref="E17:E19"/>
    <mergeCell ref="F17:F19"/>
    <mergeCell ref="G17:G19"/>
    <mergeCell ref="H17:H19"/>
    <mergeCell ref="I17:I19"/>
    <mergeCell ref="J17:J19"/>
    <mergeCell ref="A25:J25"/>
    <mergeCell ref="A26:A28"/>
    <mergeCell ref="B26:B28"/>
    <mergeCell ref="C26:C28"/>
    <mergeCell ref="D26:D28"/>
    <mergeCell ref="E26:E28"/>
    <mergeCell ref="F26:F28"/>
    <mergeCell ref="G26:G28"/>
    <mergeCell ref="H26:H28"/>
    <mergeCell ref="I26:I28"/>
    <mergeCell ref="J26:J28"/>
    <mergeCell ref="A31:J31"/>
    <mergeCell ref="A32:C32"/>
    <mergeCell ref="D32:E32"/>
    <mergeCell ref="F32:J32"/>
    <mergeCell ref="A33:C33"/>
    <mergeCell ref="D33:E33"/>
    <mergeCell ref="F33:J33"/>
    <mergeCell ref="A34:C34"/>
    <mergeCell ref="D34:E34"/>
    <mergeCell ref="F34:J34"/>
    <mergeCell ref="B38:D4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Roman,Normal"&amp;12&amp;Kffffff&amp;A</oddHeader>
    <oddFooter>&amp;C&amp;"Times New Roman,Normal"&amp;12&amp;KffffffPágina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3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11.5703125" defaultRowHeight="12.8" zeroHeight="false" outlineLevelRow="0" outlineLevelCol="0"/>
  <cols>
    <col collapsed="false" customWidth="true" hidden="false" outlineLevel="0" max="2" min="2" style="0" width="22.09"/>
    <col collapsed="false" customWidth="true" hidden="false" outlineLevel="0" max="3" min="3" style="0" width="16.11"/>
    <col collapsed="false" customWidth="true" hidden="false" outlineLevel="0" max="4" min="4" style="0" width="15.68"/>
    <col collapsed="false" customWidth="true" hidden="false" outlineLevel="0" max="5" min="5" style="0" width="14.16"/>
    <col collapsed="false" customWidth="true" hidden="false" outlineLevel="0" max="6" min="6" style="0" width="15.42"/>
    <col collapsed="false" customWidth="true" hidden="false" outlineLevel="0" max="7" min="7" style="0" width="14.59"/>
    <col collapsed="false" customWidth="true" hidden="false" outlineLevel="0" max="8" min="8" style="0" width="13.36"/>
    <col collapsed="false" customWidth="true" hidden="false" outlineLevel="0" max="9" min="9" style="0" width="13.63"/>
    <col collapsed="false" customWidth="true" hidden="false" outlineLevel="0" max="10" min="10" style="0" width="14.59"/>
  </cols>
  <sheetData>
    <row r="1" customFormat="false" ht="13.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13.8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23.85" hidden="false" customHeight="true" outlineLevel="0" collapsed="false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customFormat="false" ht="22.35" hidden="false" customHeight="true" outlineLevel="0" collapsed="false">
      <c r="A4" s="3" t="s">
        <v>115</v>
      </c>
      <c r="B4" s="3"/>
      <c r="C4" s="3"/>
      <c r="D4" s="3"/>
      <c r="E4" s="3"/>
      <c r="F4" s="3"/>
      <c r="G4" s="3"/>
      <c r="H4" s="3"/>
      <c r="I4" s="3"/>
      <c r="J4" s="3"/>
    </row>
    <row r="5" customFormat="false" ht="24.6" hidden="false" customHeight="true" outlineLevel="0" collapsed="false">
      <c r="A5" s="4" t="s">
        <v>116</v>
      </c>
      <c r="B5" s="4"/>
      <c r="C5" s="4"/>
      <c r="D5" s="4"/>
      <c r="E5" s="4"/>
      <c r="F5" s="4"/>
      <c r="G5" s="4"/>
      <c r="H5" s="4"/>
      <c r="I5" s="4"/>
      <c r="J5" s="4"/>
    </row>
    <row r="6" customFormat="false" ht="13.8" hidden="false" customHeight="true" outlineLevel="0" collapsed="false">
      <c r="A6" s="5" t="s">
        <v>4</v>
      </c>
      <c r="B6" s="5"/>
      <c r="C6" s="5"/>
      <c r="D6" s="5"/>
      <c r="E6" s="5"/>
      <c r="F6" s="5"/>
      <c r="G6" s="5"/>
      <c r="H6" s="5"/>
      <c r="I6" s="5"/>
      <c r="J6" s="5"/>
    </row>
    <row r="7" customFormat="false" ht="13.8" hidden="false" customHeight="true" outlineLevel="0" collapsed="false">
      <c r="A7" s="7" t="s">
        <v>5</v>
      </c>
      <c r="B7" s="7" t="s">
        <v>30</v>
      </c>
      <c r="C7" s="7" t="s">
        <v>7</v>
      </c>
      <c r="D7" s="7" t="s">
        <v>8</v>
      </c>
      <c r="E7" s="7" t="s">
        <v>9</v>
      </c>
      <c r="F7" s="7" t="s">
        <v>10</v>
      </c>
      <c r="G7" s="7" t="s">
        <v>11</v>
      </c>
      <c r="H7" s="7" t="s">
        <v>12</v>
      </c>
      <c r="I7" s="7" t="s">
        <v>13</v>
      </c>
      <c r="J7" s="45" t="s">
        <v>14</v>
      </c>
    </row>
    <row r="8" customFormat="false" ht="13.8" hidden="false" customHeight="false" outlineLevel="0" collapsed="false">
      <c r="A8" s="7"/>
      <c r="B8" s="7"/>
      <c r="C8" s="7"/>
      <c r="D8" s="7"/>
      <c r="E8" s="7"/>
      <c r="F8" s="7"/>
      <c r="G8" s="7"/>
      <c r="H8" s="7"/>
      <c r="I8" s="7"/>
      <c r="J8" s="45"/>
    </row>
    <row r="9" customFormat="false" ht="13.8" hidden="false" customHeight="false" outlineLevel="0" collapsed="false">
      <c r="A9" s="7"/>
      <c r="B9" s="7"/>
      <c r="C9" s="7"/>
      <c r="D9" s="7"/>
      <c r="E9" s="7"/>
      <c r="F9" s="7"/>
      <c r="G9" s="7"/>
      <c r="H9" s="7"/>
      <c r="I9" s="7"/>
      <c r="J9" s="45"/>
    </row>
    <row r="10" customFormat="false" ht="13.8" hidden="false" customHeight="false" outlineLevel="0" collapsed="false">
      <c r="A10" s="11" t="n">
        <v>76</v>
      </c>
      <c r="B10" s="100" t="s">
        <v>50</v>
      </c>
      <c r="C10" s="11" t="s">
        <v>16</v>
      </c>
      <c r="D10" s="83" t="s">
        <v>17</v>
      </c>
      <c r="E10" s="84" t="n">
        <v>800</v>
      </c>
      <c r="F10" s="11" t="n">
        <v>16</v>
      </c>
      <c r="G10" s="11" t="n">
        <v>191.4</v>
      </c>
      <c r="H10" s="93" t="s">
        <v>93</v>
      </c>
      <c r="I10" s="11" t="n">
        <v>290</v>
      </c>
      <c r="J10" s="85" t="n">
        <f aca="false">I10/E10*F10/G10</f>
        <v>0.0303030303030303</v>
      </c>
    </row>
    <row r="11" customFormat="false" ht="13.8" hidden="false" customHeight="false" outlineLevel="0" collapsed="false">
      <c r="A11" s="11" t="n">
        <v>77</v>
      </c>
      <c r="B11" s="100" t="s">
        <v>99</v>
      </c>
      <c r="C11" s="11" t="s">
        <v>16</v>
      </c>
      <c r="D11" s="83" t="s">
        <v>17</v>
      </c>
      <c r="E11" s="84" t="n">
        <v>800</v>
      </c>
      <c r="F11" s="11" t="n">
        <v>191.4</v>
      </c>
      <c r="G11" s="11" t="n">
        <v>191.4</v>
      </c>
      <c r="H11" s="152" t="s">
        <v>109</v>
      </c>
      <c r="I11" s="86" t="n">
        <v>1888</v>
      </c>
      <c r="J11" s="85" t="n">
        <f aca="false">I11/E11*F11/G11</f>
        <v>2.36</v>
      </c>
    </row>
    <row r="12" customFormat="false" ht="13.8" hidden="false" customHeight="false" outlineLevel="0" collapsed="false">
      <c r="A12" s="11" t="n">
        <v>78</v>
      </c>
      <c r="B12" s="100" t="s">
        <v>53</v>
      </c>
      <c r="C12" s="11" t="s">
        <v>16</v>
      </c>
      <c r="D12" s="83" t="s">
        <v>80</v>
      </c>
      <c r="E12" s="11" t="n">
        <v>360</v>
      </c>
      <c r="F12" s="11" t="n">
        <v>191.4</v>
      </c>
      <c r="G12" s="11" t="n">
        <v>191.4</v>
      </c>
      <c r="H12" s="152" t="s">
        <v>109</v>
      </c>
      <c r="I12" s="11" t="n">
        <v>468</v>
      </c>
      <c r="J12" s="85" t="n">
        <f aca="false">I12/E12*F12/G12</f>
        <v>1.3</v>
      </c>
      <c r="L12" s="153" t="n">
        <f aca="false">SUM(J10:J14)</f>
        <v>4.06055951584814</v>
      </c>
    </row>
    <row r="13" customFormat="false" ht="22.35" hidden="false" customHeight="false" outlineLevel="0" collapsed="false">
      <c r="A13" s="11" t="n">
        <v>79</v>
      </c>
      <c r="B13" s="100" t="s">
        <v>21</v>
      </c>
      <c r="C13" s="11" t="s">
        <v>16</v>
      </c>
      <c r="D13" s="83" t="s">
        <v>22</v>
      </c>
      <c r="E13" s="84" t="n">
        <v>1500</v>
      </c>
      <c r="F13" s="11" t="n">
        <v>32</v>
      </c>
      <c r="G13" s="11" t="n">
        <v>191.4</v>
      </c>
      <c r="H13" s="93" t="s">
        <v>117</v>
      </c>
      <c r="I13" s="11" t="n">
        <v>25</v>
      </c>
      <c r="J13" s="109" t="n">
        <f aca="false">I13/E13*F13/G13</f>
        <v>0.00278648554510623</v>
      </c>
      <c r="L13" s="153"/>
    </row>
    <row r="14" customFormat="false" ht="22.35" hidden="false" customHeight="false" outlineLevel="0" collapsed="false">
      <c r="A14" s="11" t="n">
        <v>80</v>
      </c>
      <c r="B14" s="100" t="s">
        <v>24</v>
      </c>
      <c r="C14" s="11" t="s">
        <v>16</v>
      </c>
      <c r="D14" s="83" t="s">
        <v>25</v>
      </c>
      <c r="E14" s="84" t="n">
        <v>1000</v>
      </c>
      <c r="F14" s="11" t="n">
        <v>95.7</v>
      </c>
      <c r="G14" s="11" t="n">
        <v>191.4</v>
      </c>
      <c r="H14" s="93" t="s">
        <v>118</v>
      </c>
      <c r="I14" s="84" t="n">
        <v>734.94</v>
      </c>
      <c r="J14" s="85" t="n">
        <f aca="false">I14/E14*F14/G14</f>
        <v>0.36747</v>
      </c>
      <c r="L14" s="153"/>
    </row>
    <row r="15" customFormat="false" ht="22.35" hidden="false" customHeight="false" outlineLevel="0" collapsed="false">
      <c r="A15" s="59" t="n">
        <v>81</v>
      </c>
      <c r="B15" s="103" t="s">
        <v>26</v>
      </c>
      <c r="C15" s="59" t="s">
        <v>27</v>
      </c>
      <c r="D15" s="83" t="s">
        <v>28</v>
      </c>
      <c r="E15" s="59" t="n">
        <v>300</v>
      </c>
      <c r="F15" s="11" t="n">
        <v>191.4</v>
      </c>
      <c r="G15" s="11" t="n">
        <v>191.4</v>
      </c>
      <c r="H15" s="152" t="s">
        <v>18</v>
      </c>
      <c r="I15" s="59" t="n">
        <v>281</v>
      </c>
      <c r="J15" s="89" t="n">
        <f aca="false">I15/E15*F15/G15</f>
        <v>0.936666666666667</v>
      </c>
      <c r="L15" s="154" t="n">
        <v>0.94</v>
      </c>
    </row>
    <row r="16" customFormat="false" ht="13.8" hidden="false" customHeight="false" outlineLevel="0" collapsed="false">
      <c r="A16" s="87"/>
      <c r="B16" s="87"/>
      <c r="C16" s="87"/>
      <c r="D16" s="87"/>
      <c r="E16" s="87"/>
      <c r="F16" s="87"/>
      <c r="G16" s="87"/>
      <c r="H16" s="87"/>
      <c r="I16" s="87"/>
      <c r="J16" s="87"/>
    </row>
    <row r="17" customFormat="false" ht="13.8" hidden="false" customHeight="true" outlineLevel="0" collapsed="false">
      <c r="A17" s="30" t="s">
        <v>5</v>
      </c>
      <c r="B17" s="106" t="s">
        <v>30</v>
      </c>
      <c r="C17" s="30" t="s">
        <v>31</v>
      </c>
      <c r="D17" s="7" t="s">
        <v>8</v>
      </c>
      <c r="E17" s="7" t="s">
        <v>9</v>
      </c>
      <c r="F17" s="7" t="s">
        <v>10</v>
      </c>
      <c r="G17" s="7" t="s">
        <v>11</v>
      </c>
      <c r="H17" s="7" t="s">
        <v>12</v>
      </c>
      <c r="I17" s="30" t="s">
        <v>13</v>
      </c>
      <c r="J17" s="45" t="s">
        <v>14</v>
      </c>
    </row>
    <row r="18" customFormat="false" ht="13.8" hidden="false" customHeight="false" outlineLevel="0" collapsed="false">
      <c r="A18" s="30"/>
      <c r="B18" s="30"/>
      <c r="C18" s="30"/>
      <c r="D18" s="7"/>
      <c r="E18" s="7"/>
      <c r="F18" s="7"/>
      <c r="G18" s="7"/>
      <c r="H18" s="7"/>
      <c r="I18" s="7"/>
      <c r="J18" s="45"/>
    </row>
    <row r="19" customFormat="false" ht="13.8" hidden="false" customHeight="false" outlineLevel="0" collapsed="false">
      <c r="A19" s="30"/>
      <c r="B19" s="106"/>
      <c r="C19" s="30"/>
      <c r="D19" s="7"/>
      <c r="E19" s="7"/>
      <c r="F19" s="7"/>
      <c r="G19" s="7"/>
      <c r="H19" s="7"/>
      <c r="I19" s="7"/>
      <c r="J19" s="45"/>
    </row>
    <row r="20" customFormat="false" ht="13.8" hidden="false" customHeight="false" outlineLevel="0" collapsed="false">
      <c r="A20" s="11" t="n">
        <v>82</v>
      </c>
      <c r="B20" s="107" t="s">
        <v>101</v>
      </c>
      <c r="C20" s="33" t="s">
        <v>16</v>
      </c>
      <c r="D20" s="108" t="s">
        <v>33</v>
      </c>
      <c r="E20" s="84" t="n">
        <v>2300</v>
      </c>
      <c r="F20" s="108" t="n">
        <v>95.7</v>
      </c>
      <c r="G20" s="108" t="n">
        <v>191.4</v>
      </c>
      <c r="H20" s="86" t="s">
        <v>23</v>
      </c>
      <c r="I20" s="86" t="n">
        <v>5568</v>
      </c>
      <c r="J20" s="85" t="n">
        <f aca="false">I20/E20*F20/G20</f>
        <v>1.2104347826087</v>
      </c>
    </row>
    <row r="21" customFormat="false" ht="32.8" hidden="false" customHeight="false" outlineLevel="0" collapsed="false">
      <c r="A21" s="11" t="n">
        <v>83</v>
      </c>
      <c r="B21" s="155" t="s">
        <v>56</v>
      </c>
      <c r="C21" s="33" t="s">
        <v>16</v>
      </c>
      <c r="D21" s="108" t="s">
        <v>57</v>
      </c>
      <c r="E21" s="84" t="n">
        <v>8000</v>
      </c>
      <c r="F21" s="108" t="n">
        <v>32</v>
      </c>
      <c r="G21" s="108" t="n">
        <v>191.4</v>
      </c>
      <c r="H21" s="86" t="s">
        <v>58</v>
      </c>
      <c r="I21" s="86" t="n">
        <v>4612</v>
      </c>
      <c r="J21" s="85" t="n">
        <f aca="false">I21/E21*F21/G21</f>
        <v>0.0963845350052247</v>
      </c>
      <c r="L21" s="153" t="n">
        <f aca="false">SUM(J20:J23)</f>
        <v>1.48229521602835</v>
      </c>
    </row>
    <row r="22" customFormat="false" ht="32.8" hidden="false" customHeight="false" outlineLevel="0" collapsed="false">
      <c r="A22" s="11" t="n">
        <v>84</v>
      </c>
      <c r="B22" s="100" t="s">
        <v>61</v>
      </c>
      <c r="C22" s="11" t="s">
        <v>16</v>
      </c>
      <c r="D22" s="83" t="s">
        <v>33</v>
      </c>
      <c r="E22" s="84" t="n">
        <v>2300</v>
      </c>
      <c r="F22" s="11" t="n">
        <v>32</v>
      </c>
      <c r="G22" s="11" t="n">
        <v>191.4</v>
      </c>
      <c r="H22" s="83" t="s">
        <v>58</v>
      </c>
      <c r="I22" s="86" t="n">
        <v>1765</v>
      </c>
      <c r="J22" s="85" t="n">
        <f aca="false">I22/E22*F22/G22</f>
        <v>0.128299486620326</v>
      </c>
      <c r="L22" s="153"/>
    </row>
    <row r="23" customFormat="false" ht="32.8" hidden="false" customHeight="false" outlineLevel="0" collapsed="false">
      <c r="A23" s="11" t="n">
        <v>85</v>
      </c>
      <c r="B23" s="100" t="s">
        <v>62</v>
      </c>
      <c r="C23" s="11" t="s">
        <v>16</v>
      </c>
      <c r="D23" s="83" t="s">
        <v>33</v>
      </c>
      <c r="E23" s="84" t="n">
        <v>2300</v>
      </c>
      <c r="F23" s="11" t="n">
        <v>32</v>
      </c>
      <c r="G23" s="11" t="n">
        <v>191.4</v>
      </c>
      <c r="H23" s="83" t="s">
        <v>58</v>
      </c>
      <c r="I23" s="11" t="n">
        <v>649</v>
      </c>
      <c r="J23" s="85" t="n">
        <f aca="false">I23/E23*F23/G23</f>
        <v>0.047176411794103</v>
      </c>
      <c r="L23" s="153"/>
    </row>
    <row r="24" customFormat="false" ht="13.8" hidden="false" customHeight="true" outlineLevel="0" collapsed="false">
      <c r="A24" s="91" t="s">
        <v>37</v>
      </c>
      <c r="B24" s="91"/>
      <c r="C24" s="91"/>
      <c r="D24" s="91"/>
      <c r="E24" s="91"/>
      <c r="F24" s="91"/>
      <c r="G24" s="91"/>
      <c r="H24" s="91"/>
      <c r="I24" s="91"/>
      <c r="J24" s="91"/>
      <c r="L24" s="153"/>
    </row>
    <row r="25" customFormat="false" ht="13.8" hidden="false" customHeight="true" outlineLevel="0" collapsed="false">
      <c r="A25" s="30" t="s">
        <v>5</v>
      </c>
      <c r="B25" s="30" t="s">
        <v>30</v>
      </c>
      <c r="C25" s="30" t="s">
        <v>31</v>
      </c>
      <c r="D25" s="7" t="s">
        <v>8</v>
      </c>
      <c r="E25" s="7" t="s">
        <v>9</v>
      </c>
      <c r="F25" s="7" t="s">
        <v>10</v>
      </c>
      <c r="G25" s="7" t="s">
        <v>11</v>
      </c>
      <c r="H25" s="7" t="s">
        <v>12</v>
      </c>
      <c r="I25" s="30" t="s">
        <v>13</v>
      </c>
      <c r="J25" s="45" t="s">
        <v>14</v>
      </c>
      <c r="L25" s="153"/>
    </row>
    <row r="26" customFormat="false" ht="13.8" hidden="false" customHeight="false" outlineLevel="0" collapsed="false">
      <c r="A26" s="30"/>
      <c r="B26" s="30"/>
      <c r="C26" s="30"/>
      <c r="D26" s="7"/>
      <c r="E26" s="7"/>
      <c r="F26" s="7"/>
      <c r="G26" s="7"/>
      <c r="H26" s="7"/>
      <c r="I26" s="7"/>
      <c r="J26" s="45"/>
      <c r="L26" s="153"/>
    </row>
    <row r="27" customFormat="false" ht="13.8" hidden="false" customHeight="false" outlineLevel="0" collapsed="false">
      <c r="A27" s="30"/>
      <c r="B27" s="30"/>
      <c r="C27" s="30"/>
      <c r="D27" s="7"/>
      <c r="E27" s="7"/>
      <c r="F27" s="7"/>
      <c r="G27" s="7"/>
      <c r="H27" s="7"/>
      <c r="I27" s="7"/>
      <c r="J27" s="45"/>
      <c r="L27" s="153"/>
    </row>
    <row r="28" customFormat="false" ht="32.8" hidden="false" customHeight="false" outlineLevel="0" collapsed="false">
      <c r="A28" s="156" t="n">
        <v>86</v>
      </c>
      <c r="B28" s="157" t="s">
        <v>65</v>
      </c>
      <c r="C28" s="11" t="s">
        <v>16</v>
      </c>
      <c r="D28" s="83" t="s">
        <v>66</v>
      </c>
      <c r="E28" s="11" t="n">
        <v>130</v>
      </c>
      <c r="F28" s="11" t="n">
        <v>16</v>
      </c>
      <c r="G28" s="11" t="n">
        <v>191.4</v>
      </c>
      <c r="H28" s="83" t="s">
        <v>93</v>
      </c>
      <c r="I28" s="11" t="n">
        <v>137</v>
      </c>
      <c r="J28" s="85" t="n">
        <f aca="false">I28/E28*F28/G28</f>
        <v>0.0880958122337433</v>
      </c>
      <c r="L28" s="153"/>
    </row>
    <row r="29" customFormat="false" ht="32.8" hidden="false" customHeight="false" outlineLevel="0" collapsed="false">
      <c r="A29" s="156" t="n">
        <v>87</v>
      </c>
      <c r="B29" s="157" t="s">
        <v>68</v>
      </c>
      <c r="C29" s="11" t="s">
        <v>16</v>
      </c>
      <c r="D29" s="83" t="s">
        <v>69</v>
      </c>
      <c r="E29" s="11" t="n">
        <v>300</v>
      </c>
      <c r="F29" s="11" t="n">
        <v>16</v>
      </c>
      <c r="G29" s="11" t="n">
        <v>191.4</v>
      </c>
      <c r="H29" s="83" t="s">
        <v>93</v>
      </c>
      <c r="I29" s="11" t="n">
        <v>175</v>
      </c>
      <c r="J29" s="158" t="n">
        <f aca="false">I29/E29*F29/G29</f>
        <v>0.0487634970393591</v>
      </c>
      <c r="L29" s="153" t="n">
        <f aca="false">SUM(J28:J30)</f>
        <v>0.228534683707097</v>
      </c>
    </row>
    <row r="30" customFormat="false" ht="13.8" hidden="false" customHeight="false" outlineLevel="0" collapsed="false">
      <c r="A30" s="159" t="n">
        <v>88</v>
      </c>
      <c r="B30" s="160" t="s">
        <v>70</v>
      </c>
      <c r="C30" s="36" t="s">
        <v>16</v>
      </c>
      <c r="D30" s="122" t="s">
        <v>69</v>
      </c>
      <c r="E30" s="36" t="n">
        <v>300</v>
      </c>
      <c r="F30" s="36" t="n">
        <v>16</v>
      </c>
      <c r="G30" s="36" t="n">
        <v>191.4</v>
      </c>
      <c r="H30" s="122" t="s">
        <v>93</v>
      </c>
      <c r="I30" s="36" t="n">
        <v>329</v>
      </c>
      <c r="J30" s="161" t="n">
        <f aca="false">I30/E30*F30/G30</f>
        <v>0.0916753744339951</v>
      </c>
      <c r="L30" s="153"/>
    </row>
    <row r="31" customFormat="false" ht="13.8" hidden="false" customHeight="true" outlineLevel="0" collapsed="false">
      <c r="A31" s="162" t="s">
        <v>71</v>
      </c>
      <c r="B31" s="162"/>
      <c r="C31" s="162"/>
      <c r="D31" s="162"/>
      <c r="E31" s="162"/>
      <c r="F31" s="162"/>
      <c r="G31" s="162"/>
      <c r="H31" s="162"/>
      <c r="I31" s="162"/>
      <c r="J31" s="162"/>
      <c r="L31" s="153"/>
    </row>
    <row r="32" customFormat="false" ht="13.8" hidden="false" customHeight="true" outlineLevel="0" collapsed="false">
      <c r="A32" s="106" t="s">
        <v>5</v>
      </c>
      <c r="B32" s="106" t="s">
        <v>30</v>
      </c>
      <c r="C32" s="106" t="s">
        <v>31</v>
      </c>
      <c r="D32" s="7" t="s">
        <v>8</v>
      </c>
      <c r="E32" s="7" t="s">
        <v>9</v>
      </c>
      <c r="F32" s="7" t="s">
        <v>10</v>
      </c>
      <c r="G32" s="7" t="s">
        <v>11</v>
      </c>
      <c r="H32" s="28" t="s">
        <v>12</v>
      </c>
      <c r="I32" s="106" t="s">
        <v>13</v>
      </c>
      <c r="J32" s="163" t="s">
        <v>14</v>
      </c>
      <c r="L32" s="153"/>
    </row>
    <row r="33" customFormat="false" ht="13.8" hidden="false" customHeight="false" outlineLevel="0" collapsed="false">
      <c r="A33" s="106"/>
      <c r="B33" s="106"/>
      <c r="C33" s="106"/>
      <c r="D33" s="7"/>
      <c r="E33" s="7"/>
      <c r="F33" s="7"/>
      <c r="G33" s="7"/>
      <c r="H33" s="28"/>
      <c r="I33" s="28"/>
      <c r="J33" s="163"/>
      <c r="L33" s="153"/>
    </row>
    <row r="34" customFormat="false" ht="13.8" hidden="false" customHeight="false" outlineLevel="0" collapsed="false">
      <c r="A34" s="106"/>
      <c r="B34" s="106"/>
      <c r="C34" s="106"/>
      <c r="D34" s="7"/>
      <c r="E34" s="7"/>
      <c r="F34" s="7"/>
      <c r="G34" s="7"/>
      <c r="H34" s="28"/>
      <c r="I34" s="28"/>
      <c r="J34" s="163"/>
      <c r="L34" s="153"/>
    </row>
    <row r="35" customFormat="false" ht="22.35" hidden="false" customHeight="false" outlineLevel="0" collapsed="false">
      <c r="A35" s="164" t="n">
        <v>89</v>
      </c>
      <c r="B35" s="165" t="s">
        <v>119</v>
      </c>
      <c r="C35" s="38" t="s">
        <v>16</v>
      </c>
      <c r="D35" s="127" t="s">
        <v>73</v>
      </c>
      <c r="E35" s="38" t="n">
        <v>360</v>
      </c>
      <c r="F35" s="38" t="n">
        <v>95.7</v>
      </c>
      <c r="G35" s="38" t="n">
        <v>191.4</v>
      </c>
      <c r="H35" s="127" t="s">
        <v>23</v>
      </c>
      <c r="I35" s="166" t="n">
        <v>29</v>
      </c>
      <c r="J35" s="120" t="n">
        <f aca="false">I35/E35*F35/G35</f>
        <v>0.0402777777777778</v>
      </c>
      <c r="L35" s="153" t="n">
        <v>0.04</v>
      </c>
    </row>
    <row r="36" customFormat="false" ht="13.8" hidden="false" customHeight="true" outlineLevel="0" collapsed="false">
      <c r="A36" s="167" t="s">
        <v>40</v>
      </c>
      <c r="B36" s="167"/>
      <c r="C36" s="167"/>
      <c r="D36" s="167"/>
      <c r="E36" s="167"/>
      <c r="F36" s="167"/>
      <c r="G36" s="167"/>
      <c r="H36" s="167"/>
      <c r="I36" s="167"/>
      <c r="J36" s="167"/>
    </row>
    <row r="37" customFormat="false" ht="22.35" hidden="false" customHeight="true" outlineLevel="0" collapsed="false">
      <c r="A37" s="168" t="s">
        <v>41</v>
      </c>
      <c r="B37" s="168"/>
      <c r="C37" s="168"/>
      <c r="D37" s="168" t="n">
        <v>0.94</v>
      </c>
      <c r="E37" s="168"/>
      <c r="F37" s="168" t="s">
        <v>120</v>
      </c>
      <c r="G37" s="168"/>
      <c r="H37" s="168"/>
      <c r="I37" s="168"/>
      <c r="J37" s="168"/>
    </row>
    <row r="38" customFormat="false" ht="22.35" hidden="false" customHeight="true" outlineLevel="0" collapsed="false">
      <c r="A38" s="168" t="s">
        <v>43</v>
      </c>
      <c r="B38" s="168"/>
      <c r="C38" s="168"/>
      <c r="D38" s="168" t="n">
        <f aca="false">SUM(L12,L21,L29,L35)</f>
        <v>5.81138941558358</v>
      </c>
      <c r="E38" s="168"/>
      <c r="F38" s="168" t="s">
        <v>121</v>
      </c>
      <c r="G38" s="168"/>
      <c r="H38" s="168"/>
      <c r="I38" s="168"/>
      <c r="J38" s="168"/>
    </row>
    <row r="39" customFormat="false" ht="22.35" hidden="false" customHeight="true" outlineLevel="0" collapsed="false">
      <c r="A39" s="168" t="s">
        <v>45</v>
      </c>
      <c r="B39" s="168"/>
      <c r="C39" s="168"/>
      <c r="D39" s="168" t="n">
        <f aca="false">SUM(D37:D38)</f>
        <v>6.75138941558358</v>
      </c>
      <c r="E39" s="168"/>
      <c r="F39" s="168" t="s">
        <v>113</v>
      </c>
      <c r="G39" s="168"/>
      <c r="H39" s="168"/>
      <c r="I39" s="168"/>
      <c r="J39" s="168"/>
    </row>
  </sheetData>
  <mergeCells count="58">
    <mergeCell ref="A1:J2"/>
    <mergeCell ref="A3:J3"/>
    <mergeCell ref="A4:J4"/>
    <mergeCell ref="A5:J5"/>
    <mergeCell ref="A6:J6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A16:J16"/>
    <mergeCell ref="A17:A19"/>
    <mergeCell ref="B17:B19"/>
    <mergeCell ref="C17:C19"/>
    <mergeCell ref="D17:D19"/>
    <mergeCell ref="E17:E19"/>
    <mergeCell ref="F17:F19"/>
    <mergeCell ref="G17:G19"/>
    <mergeCell ref="H17:H19"/>
    <mergeCell ref="I17:I19"/>
    <mergeCell ref="J17:J19"/>
    <mergeCell ref="A24:J24"/>
    <mergeCell ref="A25:A27"/>
    <mergeCell ref="B25:B27"/>
    <mergeCell ref="C25:C27"/>
    <mergeCell ref="D25:D27"/>
    <mergeCell ref="E25:E27"/>
    <mergeCell ref="F25:F27"/>
    <mergeCell ref="G25:G27"/>
    <mergeCell ref="H25:H27"/>
    <mergeCell ref="I25:I27"/>
    <mergeCell ref="J25:J27"/>
    <mergeCell ref="A31:J31"/>
    <mergeCell ref="A32:A34"/>
    <mergeCell ref="B32:B34"/>
    <mergeCell ref="C32:C34"/>
    <mergeCell ref="D32:D34"/>
    <mergeCell ref="E32:E34"/>
    <mergeCell ref="F32:F34"/>
    <mergeCell ref="G32:G34"/>
    <mergeCell ref="H32:H34"/>
    <mergeCell ref="I32:I34"/>
    <mergeCell ref="J32:J34"/>
    <mergeCell ref="A36:J36"/>
    <mergeCell ref="A37:C37"/>
    <mergeCell ref="D37:E37"/>
    <mergeCell ref="F37:J37"/>
    <mergeCell ref="A38:C38"/>
    <mergeCell ref="D38:E38"/>
    <mergeCell ref="F38:J38"/>
    <mergeCell ref="A39:C39"/>
    <mergeCell ref="D39:E39"/>
    <mergeCell ref="F39:J3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Roman,Normal"&amp;12&amp;Kffffff&amp;A</oddHeader>
    <oddFooter>&amp;C&amp;"Times New Roman,Normal"&amp;12&amp;KffffffPágina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4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11.5703125" defaultRowHeight="12.8" zeroHeight="false" outlineLevelRow="0" outlineLevelCol="0"/>
  <cols>
    <col collapsed="false" customWidth="true" hidden="false" outlineLevel="0" max="2" min="2" style="0" width="19.31"/>
    <col collapsed="false" customWidth="true" hidden="false" outlineLevel="0" max="3" min="3" style="0" width="15.56"/>
    <col collapsed="false" customWidth="true" hidden="false" outlineLevel="0" max="4" min="4" style="0" width="17.21"/>
    <col collapsed="false" customWidth="true" hidden="false" outlineLevel="0" max="5" min="5" style="0" width="15.14"/>
    <col collapsed="false" customWidth="true" hidden="false" outlineLevel="0" max="6" min="6" style="0" width="15.42"/>
    <col collapsed="false" customWidth="true" hidden="false" outlineLevel="0" max="7" min="7" style="0" width="13.47"/>
    <col collapsed="false" customWidth="true" hidden="false" outlineLevel="0" max="8" min="8" style="0" width="14.03"/>
    <col collapsed="false" customWidth="true" hidden="false" outlineLevel="0" max="9" min="9" style="0" width="15.28"/>
    <col collapsed="false" customWidth="true" hidden="false" outlineLevel="0" max="10" min="10" style="0" width="14.16"/>
  </cols>
  <sheetData>
    <row r="1" customFormat="false" ht="13.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13.8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23.85" hidden="false" customHeight="true" outlineLevel="0" collapsed="false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customFormat="false" ht="21.6" hidden="false" customHeight="true" outlineLevel="0" collapsed="false">
      <c r="A4" s="3" t="s">
        <v>122</v>
      </c>
      <c r="B4" s="3"/>
      <c r="C4" s="3"/>
      <c r="D4" s="3"/>
      <c r="E4" s="3"/>
      <c r="F4" s="3"/>
      <c r="G4" s="3"/>
      <c r="H4" s="3"/>
      <c r="I4" s="3"/>
      <c r="J4" s="3"/>
    </row>
    <row r="5" customFormat="false" ht="21.6" hidden="false" customHeight="true" outlineLevel="0" collapsed="false">
      <c r="A5" s="4" t="s">
        <v>123</v>
      </c>
      <c r="B5" s="4"/>
      <c r="C5" s="4"/>
      <c r="D5" s="4"/>
      <c r="E5" s="4"/>
      <c r="F5" s="4"/>
      <c r="G5" s="4"/>
      <c r="H5" s="4"/>
      <c r="I5" s="4"/>
      <c r="J5" s="4"/>
    </row>
    <row r="6" customFormat="false" ht="13.8" hidden="false" customHeight="true" outlineLevel="0" collapsed="false">
      <c r="A6" s="5" t="s">
        <v>4</v>
      </c>
      <c r="B6" s="5"/>
      <c r="C6" s="5"/>
      <c r="D6" s="5"/>
      <c r="E6" s="5"/>
      <c r="F6" s="5"/>
      <c r="G6" s="5"/>
      <c r="H6" s="5"/>
      <c r="I6" s="5"/>
      <c r="J6" s="5"/>
    </row>
    <row r="7" customFormat="false" ht="13.8" hidden="false" customHeight="true" outlineLevel="0" collapsed="false">
      <c r="A7" s="80" t="s">
        <v>5</v>
      </c>
      <c r="B7" s="80" t="s">
        <v>30</v>
      </c>
      <c r="C7" s="80" t="s">
        <v>7</v>
      </c>
      <c r="D7" s="80" t="s">
        <v>8</v>
      </c>
      <c r="E7" s="80" t="s">
        <v>9</v>
      </c>
      <c r="F7" s="80" t="s">
        <v>10</v>
      </c>
      <c r="G7" s="80" t="s">
        <v>11</v>
      </c>
      <c r="H7" s="80" t="s">
        <v>12</v>
      </c>
      <c r="I7" s="80" t="s">
        <v>13</v>
      </c>
      <c r="J7" s="81" t="s">
        <v>14</v>
      </c>
      <c r="K7" s="169"/>
      <c r="L7" s="169"/>
    </row>
    <row r="8" customFormat="false" ht="13.8" hidden="false" customHeight="false" outlineLevel="0" collapsed="false">
      <c r="A8" s="80"/>
      <c r="B8" s="80"/>
      <c r="C8" s="80"/>
      <c r="D8" s="80"/>
      <c r="E8" s="80"/>
      <c r="F8" s="80"/>
      <c r="G8" s="80"/>
      <c r="H8" s="80"/>
      <c r="I8" s="80"/>
      <c r="J8" s="81"/>
      <c r="K8" s="169"/>
      <c r="L8" s="169"/>
    </row>
    <row r="9" customFormat="false" ht="13.8" hidden="false" customHeight="false" outlineLevel="0" collapsed="false">
      <c r="A9" s="80"/>
      <c r="B9" s="80"/>
      <c r="C9" s="80"/>
      <c r="D9" s="80"/>
      <c r="E9" s="80"/>
      <c r="F9" s="80"/>
      <c r="G9" s="80"/>
      <c r="H9" s="80"/>
      <c r="I9" s="80"/>
      <c r="J9" s="81"/>
      <c r="K9" s="169"/>
      <c r="L9" s="169"/>
    </row>
    <row r="10" customFormat="false" ht="13.8" hidden="false" customHeight="false" outlineLevel="0" collapsed="false">
      <c r="A10" s="83" t="n">
        <v>90</v>
      </c>
      <c r="B10" s="83" t="s">
        <v>50</v>
      </c>
      <c r="C10" s="11" t="s">
        <v>16</v>
      </c>
      <c r="D10" s="83" t="s">
        <v>17</v>
      </c>
      <c r="E10" s="84" t="n">
        <v>800</v>
      </c>
      <c r="F10" s="11" t="n">
        <v>191.4</v>
      </c>
      <c r="G10" s="11" t="n">
        <v>191.4</v>
      </c>
      <c r="H10" s="83" t="s">
        <v>18</v>
      </c>
      <c r="I10" s="11" t="n">
        <v>192</v>
      </c>
      <c r="J10" s="102" t="n">
        <f aca="false">I10/E10*F10/G10</f>
        <v>0.24</v>
      </c>
      <c r="K10" s="169"/>
      <c r="L10" s="169"/>
    </row>
    <row r="11" customFormat="false" ht="13.8" hidden="false" customHeight="false" outlineLevel="0" collapsed="false">
      <c r="A11" s="11" t="n">
        <v>91</v>
      </c>
      <c r="B11" s="83" t="s">
        <v>99</v>
      </c>
      <c r="C11" s="11" t="s">
        <v>16</v>
      </c>
      <c r="D11" s="83" t="s">
        <v>17</v>
      </c>
      <c r="E11" s="84" t="n">
        <v>800</v>
      </c>
      <c r="F11" s="11" t="n">
        <v>191.4</v>
      </c>
      <c r="G11" s="11" t="n">
        <v>191.4</v>
      </c>
      <c r="H11" s="83" t="s">
        <v>109</v>
      </c>
      <c r="I11" s="84" t="n">
        <v>1759.52</v>
      </c>
      <c r="J11" s="102" t="n">
        <f aca="false">I11/E11*F11/G11</f>
        <v>2.1994</v>
      </c>
      <c r="K11" s="169"/>
      <c r="L11" s="169"/>
    </row>
    <row r="12" customFormat="false" ht="13.8" hidden="false" customHeight="false" outlineLevel="0" collapsed="false">
      <c r="A12" s="11" t="n">
        <v>92</v>
      </c>
      <c r="B12" s="83" t="s">
        <v>53</v>
      </c>
      <c r="C12" s="11" t="s">
        <v>16</v>
      </c>
      <c r="D12" s="83" t="s">
        <v>80</v>
      </c>
      <c r="E12" s="11" t="n">
        <v>360</v>
      </c>
      <c r="F12" s="11" t="n">
        <v>191.4</v>
      </c>
      <c r="G12" s="11" t="n">
        <v>191.4</v>
      </c>
      <c r="H12" s="83" t="s">
        <v>18</v>
      </c>
      <c r="I12" s="11" t="n">
        <v>476</v>
      </c>
      <c r="J12" s="102" t="n">
        <f aca="false">I12/E12*F12/G12</f>
        <v>1.32222222222222</v>
      </c>
      <c r="K12" s="169"/>
      <c r="L12" s="169" t="n">
        <f aca="false">SUM(J10:J14)</f>
        <v>4.51545555555556</v>
      </c>
    </row>
    <row r="13" customFormat="false" ht="13.8" hidden="false" customHeight="false" outlineLevel="0" collapsed="false">
      <c r="A13" s="11" t="n">
        <v>93</v>
      </c>
      <c r="B13" s="83" t="s">
        <v>21</v>
      </c>
      <c r="C13" s="11" t="s">
        <v>16</v>
      </c>
      <c r="D13" s="83" t="s">
        <v>22</v>
      </c>
      <c r="E13" s="84" t="n">
        <v>1500</v>
      </c>
      <c r="F13" s="11" t="n">
        <v>95.7</v>
      </c>
      <c r="G13" s="11" t="n">
        <v>191.4</v>
      </c>
      <c r="H13" s="83" t="s">
        <v>23</v>
      </c>
      <c r="I13" s="11" t="n">
        <v>25</v>
      </c>
      <c r="J13" s="102" t="n">
        <f aca="false">I13/E13*F13/G13</f>
        <v>0.00833333333333333</v>
      </c>
      <c r="K13" s="169"/>
      <c r="L13" s="169"/>
    </row>
    <row r="14" customFormat="false" ht="32.8" hidden="false" customHeight="false" outlineLevel="0" collapsed="false">
      <c r="A14" s="11" t="n">
        <v>94</v>
      </c>
      <c r="B14" s="83" t="s">
        <v>24</v>
      </c>
      <c r="C14" s="11" t="s">
        <v>16</v>
      </c>
      <c r="D14" s="83" t="s">
        <v>25</v>
      </c>
      <c r="E14" s="84" t="n">
        <v>1000</v>
      </c>
      <c r="F14" s="11" t="n">
        <v>95.7</v>
      </c>
      <c r="G14" s="11" t="n">
        <v>191.4</v>
      </c>
      <c r="H14" s="83" t="s">
        <v>23</v>
      </c>
      <c r="I14" s="86" t="n">
        <v>1491</v>
      </c>
      <c r="J14" s="170" t="n">
        <f aca="false">I14/E14*F14/G14</f>
        <v>0.7455</v>
      </c>
      <c r="K14" s="169"/>
      <c r="L14" s="169"/>
    </row>
    <row r="15" customFormat="false" ht="13.8" hidden="false" customHeight="false" outlineLevel="0" collapsed="false">
      <c r="A15" s="94" t="n">
        <v>95</v>
      </c>
      <c r="B15" s="104" t="s">
        <v>124</v>
      </c>
      <c r="C15" s="58" t="s">
        <v>16</v>
      </c>
      <c r="D15" s="94" t="s">
        <v>28</v>
      </c>
      <c r="E15" s="171" t="n">
        <v>200</v>
      </c>
      <c r="F15" s="58" t="n">
        <v>191.4</v>
      </c>
      <c r="G15" s="58" t="n">
        <v>191.4</v>
      </c>
      <c r="H15" s="104" t="s">
        <v>109</v>
      </c>
      <c r="I15" s="172" t="n">
        <v>272</v>
      </c>
      <c r="J15" s="173" t="n">
        <f aca="false">I15/E15*F15/G15</f>
        <v>1.36</v>
      </c>
      <c r="K15" s="169"/>
      <c r="L15" s="174" t="n">
        <v>1.36</v>
      </c>
    </row>
    <row r="16" customFormat="false" ht="13.8" hidden="false" customHeight="true" outlineLevel="0" collapsed="false">
      <c r="A16" s="175" t="s">
        <v>29</v>
      </c>
      <c r="B16" s="175"/>
      <c r="C16" s="175"/>
      <c r="D16" s="175"/>
      <c r="E16" s="175"/>
      <c r="F16" s="175"/>
      <c r="G16" s="175"/>
      <c r="H16" s="175"/>
      <c r="I16" s="175"/>
      <c r="J16" s="175"/>
      <c r="K16" s="169"/>
      <c r="L16" s="169"/>
    </row>
    <row r="17" customFormat="false" ht="13.8" hidden="false" customHeight="true" outlineLevel="0" collapsed="false">
      <c r="A17" s="75" t="s">
        <v>5</v>
      </c>
      <c r="B17" s="176" t="s">
        <v>30</v>
      </c>
      <c r="C17" s="75" t="s">
        <v>31</v>
      </c>
      <c r="D17" s="80" t="s">
        <v>8</v>
      </c>
      <c r="E17" s="80" t="s">
        <v>9</v>
      </c>
      <c r="F17" s="80" t="s">
        <v>10</v>
      </c>
      <c r="G17" s="80" t="s">
        <v>11</v>
      </c>
      <c r="H17" s="80" t="s">
        <v>12</v>
      </c>
      <c r="I17" s="75" t="s">
        <v>13</v>
      </c>
      <c r="J17" s="81" t="s">
        <v>14</v>
      </c>
      <c r="K17" s="169"/>
      <c r="L17" s="169"/>
    </row>
    <row r="18" customFormat="false" ht="13.8" hidden="false" customHeight="false" outlineLevel="0" collapsed="false">
      <c r="A18" s="75"/>
      <c r="B18" s="75"/>
      <c r="C18" s="75"/>
      <c r="D18" s="80"/>
      <c r="E18" s="80"/>
      <c r="F18" s="80"/>
      <c r="G18" s="80"/>
      <c r="H18" s="80"/>
      <c r="I18" s="80"/>
      <c r="J18" s="81"/>
      <c r="K18" s="169"/>
      <c r="L18" s="169"/>
    </row>
    <row r="19" customFormat="false" ht="13.8" hidden="false" customHeight="false" outlineLevel="0" collapsed="false">
      <c r="A19" s="75"/>
      <c r="B19" s="176"/>
      <c r="C19" s="75"/>
      <c r="D19" s="80"/>
      <c r="E19" s="80"/>
      <c r="F19" s="80"/>
      <c r="G19" s="80"/>
      <c r="H19" s="80"/>
      <c r="I19" s="80"/>
      <c r="J19" s="81"/>
      <c r="K19" s="169"/>
      <c r="L19" s="169"/>
    </row>
    <row r="20" customFormat="false" ht="32.8" hidden="false" customHeight="false" outlineLevel="0" collapsed="false">
      <c r="A20" s="11" t="n">
        <v>96</v>
      </c>
      <c r="B20" s="127" t="s">
        <v>101</v>
      </c>
      <c r="C20" s="62" t="s">
        <v>16</v>
      </c>
      <c r="D20" s="108" t="s">
        <v>33</v>
      </c>
      <c r="E20" s="177" t="n">
        <v>2300</v>
      </c>
      <c r="F20" s="62" t="n">
        <v>95.7</v>
      </c>
      <c r="G20" s="62" t="n">
        <v>191.4</v>
      </c>
      <c r="H20" s="86" t="s">
        <v>23</v>
      </c>
      <c r="I20" s="86" t="n">
        <v>5568</v>
      </c>
      <c r="J20" s="102" t="n">
        <f aca="false">I20/E20*F20/G20</f>
        <v>1.2104347826087</v>
      </c>
      <c r="K20" s="169"/>
      <c r="L20" s="169"/>
    </row>
    <row r="21" customFormat="false" ht="22.35" hidden="false" customHeight="false" outlineLevel="0" collapsed="false">
      <c r="A21" s="11" t="n">
        <v>97</v>
      </c>
      <c r="B21" s="83" t="s">
        <v>56</v>
      </c>
      <c r="C21" s="11" t="s">
        <v>16</v>
      </c>
      <c r="D21" s="83" t="s">
        <v>57</v>
      </c>
      <c r="E21" s="84" t="n">
        <v>8000</v>
      </c>
      <c r="F21" s="11" t="n">
        <v>32</v>
      </c>
      <c r="G21" s="11" t="n">
        <v>191.4</v>
      </c>
      <c r="H21" s="83" t="s">
        <v>58</v>
      </c>
      <c r="I21" s="86" t="n">
        <v>4612</v>
      </c>
      <c r="J21" s="102" t="n">
        <f aca="false">I21/E21*F21/G21</f>
        <v>0.0963845350052247</v>
      </c>
      <c r="K21" s="169"/>
      <c r="L21" s="169" t="n">
        <f aca="false">SUM(J20:J23)</f>
        <v>1.49632456499023</v>
      </c>
    </row>
    <row r="22" customFormat="false" ht="32.8" hidden="false" customHeight="false" outlineLevel="0" collapsed="false">
      <c r="A22" s="11" t="n">
        <v>98</v>
      </c>
      <c r="B22" s="83" t="s">
        <v>61</v>
      </c>
      <c r="C22" s="11" t="s">
        <v>16</v>
      </c>
      <c r="D22" s="83" t="s">
        <v>33</v>
      </c>
      <c r="E22" s="84" t="n">
        <v>2300</v>
      </c>
      <c r="F22" s="11" t="n">
        <v>32</v>
      </c>
      <c r="G22" s="11" t="n">
        <v>191.4</v>
      </c>
      <c r="H22" s="83" t="s">
        <v>58</v>
      </c>
      <c r="I22" s="86" t="n">
        <v>1617</v>
      </c>
      <c r="J22" s="102" t="n">
        <f aca="false">I22/E22*F22/G22</f>
        <v>0.117541229385307</v>
      </c>
      <c r="K22" s="169"/>
      <c r="L22" s="169"/>
    </row>
    <row r="23" customFormat="false" ht="32.8" hidden="false" customHeight="false" outlineLevel="0" collapsed="false">
      <c r="A23" s="11" t="n">
        <v>99</v>
      </c>
      <c r="B23" s="83" t="s">
        <v>62</v>
      </c>
      <c r="C23" s="11" t="s">
        <v>16</v>
      </c>
      <c r="D23" s="83" t="s">
        <v>33</v>
      </c>
      <c r="E23" s="84" t="n">
        <v>2300</v>
      </c>
      <c r="F23" s="11" t="n">
        <v>32</v>
      </c>
      <c r="G23" s="11" t="n">
        <v>191.4</v>
      </c>
      <c r="H23" s="83" t="s">
        <v>58</v>
      </c>
      <c r="I23" s="11" t="n">
        <v>990</v>
      </c>
      <c r="J23" s="178" t="n">
        <f aca="false">I23/E23*F23/G23</f>
        <v>0.0719640179910045</v>
      </c>
      <c r="K23" s="169"/>
      <c r="L23" s="169"/>
    </row>
    <row r="24" customFormat="false" ht="13.8" hidden="false" customHeight="true" outlineLevel="0" collapsed="false">
      <c r="A24" s="175" t="s">
        <v>37</v>
      </c>
      <c r="B24" s="175"/>
      <c r="C24" s="175"/>
      <c r="D24" s="175"/>
      <c r="E24" s="175"/>
      <c r="F24" s="175"/>
      <c r="G24" s="175"/>
      <c r="H24" s="175"/>
      <c r="I24" s="175"/>
      <c r="J24" s="175"/>
      <c r="K24" s="169"/>
      <c r="L24" s="169"/>
    </row>
    <row r="25" customFormat="false" ht="13.8" hidden="false" customHeight="true" outlineLevel="0" collapsed="false">
      <c r="A25" s="75" t="s">
        <v>5</v>
      </c>
      <c r="B25" s="75" t="s">
        <v>30</v>
      </c>
      <c r="C25" s="75" t="s">
        <v>31</v>
      </c>
      <c r="D25" s="80" t="s">
        <v>8</v>
      </c>
      <c r="E25" s="80" t="s">
        <v>9</v>
      </c>
      <c r="F25" s="80" t="s">
        <v>10</v>
      </c>
      <c r="G25" s="80" t="s">
        <v>11</v>
      </c>
      <c r="H25" s="80" t="s">
        <v>12</v>
      </c>
      <c r="I25" s="75" t="s">
        <v>13</v>
      </c>
      <c r="J25" s="81" t="s">
        <v>14</v>
      </c>
      <c r="K25" s="169"/>
      <c r="L25" s="169"/>
    </row>
    <row r="26" customFormat="false" ht="13.8" hidden="false" customHeight="false" outlineLevel="0" collapsed="false">
      <c r="A26" s="75"/>
      <c r="B26" s="75"/>
      <c r="C26" s="75"/>
      <c r="D26" s="80"/>
      <c r="E26" s="80"/>
      <c r="F26" s="80"/>
      <c r="G26" s="80"/>
      <c r="H26" s="80"/>
      <c r="I26" s="80"/>
      <c r="J26" s="81"/>
      <c r="K26" s="169"/>
      <c r="L26" s="169"/>
    </row>
    <row r="27" customFormat="false" ht="13.8" hidden="false" customHeight="false" outlineLevel="0" collapsed="false">
      <c r="A27" s="75"/>
      <c r="B27" s="75"/>
      <c r="C27" s="75"/>
      <c r="D27" s="80"/>
      <c r="E27" s="80"/>
      <c r="F27" s="80"/>
      <c r="G27" s="80"/>
      <c r="H27" s="80"/>
      <c r="I27" s="80"/>
      <c r="J27" s="81"/>
      <c r="K27" s="169"/>
      <c r="L27" s="169"/>
    </row>
    <row r="28" customFormat="false" ht="32.8" hidden="false" customHeight="false" outlineLevel="0" collapsed="false">
      <c r="A28" s="11" t="n">
        <v>100</v>
      </c>
      <c r="B28" s="83" t="s">
        <v>65</v>
      </c>
      <c r="C28" s="11" t="s">
        <v>16</v>
      </c>
      <c r="D28" s="83" t="s">
        <v>66</v>
      </c>
      <c r="E28" s="11" t="n">
        <v>130</v>
      </c>
      <c r="F28" s="11" t="n">
        <v>16</v>
      </c>
      <c r="G28" s="11" t="n">
        <v>191.4</v>
      </c>
      <c r="H28" s="83" t="s">
        <v>93</v>
      </c>
      <c r="I28" s="11" t="n">
        <v>137</v>
      </c>
      <c r="J28" s="102" t="n">
        <f aca="false">I28/E28*F28/G28</f>
        <v>0.0880958122337433</v>
      </c>
      <c r="K28" s="169"/>
      <c r="L28" s="169"/>
    </row>
    <row r="29" customFormat="false" ht="32.8" hidden="false" customHeight="false" outlineLevel="0" collapsed="false">
      <c r="A29" s="11" t="n">
        <v>101</v>
      </c>
      <c r="B29" s="83" t="s">
        <v>68</v>
      </c>
      <c r="C29" s="11" t="s">
        <v>16</v>
      </c>
      <c r="D29" s="83" t="s">
        <v>69</v>
      </c>
      <c r="E29" s="11" t="n">
        <v>300</v>
      </c>
      <c r="F29" s="11" t="n">
        <v>16</v>
      </c>
      <c r="G29" s="11" t="n">
        <v>191.4</v>
      </c>
      <c r="H29" s="83" t="s">
        <v>93</v>
      </c>
      <c r="I29" s="11" t="n">
        <v>175</v>
      </c>
      <c r="J29" s="102" t="n">
        <f aca="false">I29/E29*F29/G29</f>
        <v>0.0487634970393591</v>
      </c>
      <c r="K29" s="169"/>
      <c r="L29" s="169" t="n">
        <f aca="false">SUM(J28:J30)</f>
        <v>0.228534683707097</v>
      </c>
    </row>
    <row r="30" customFormat="false" ht="13.8" hidden="false" customHeight="false" outlineLevel="0" collapsed="false">
      <c r="A30" s="11" t="n">
        <v>102</v>
      </c>
      <c r="B30" s="83" t="s">
        <v>70</v>
      </c>
      <c r="C30" s="11" t="s">
        <v>16</v>
      </c>
      <c r="D30" s="83" t="s">
        <v>69</v>
      </c>
      <c r="E30" s="11" t="n">
        <v>300</v>
      </c>
      <c r="F30" s="11" t="n">
        <v>16</v>
      </c>
      <c r="G30" s="11" t="n">
        <v>191.4</v>
      </c>
      <c r="H30" s="83" t="s">
        <v>93</v>
      </c>
      <c r="I30" s="11" t="n">
        <v>329</v>
      </c>
      <c r="J30" s="178" t="n">
        <f aca="false">I30/E30*F30/G30</f>
        <v>0.0916753744339951</v>
      </c>
      <c r="K30" s="169"/>
      <c r="L30" s="169"/>
    </row>
    <row r="31" customFormat="false" ht="13.8" hidden="false" customHeight="false" outlineLevel="0" collapsed="false">
      <c r="A31" s="175"/>
      <c r="B31" s="175"/>
      <c r="C31" s="175"/>
      <c r="D31" s="175"/>
      <c r="E31" s="175"/>
      <c r="F31" s="175"/>
      <c r="G31" s="175"/>
      <c r="H31" s="175"/>
      <c r="I31" s="175"/>
      <c r="J31" s="175"/>
      <c r="K31" s="169"/>
      <c r="L31" s="169"/>
    </row>
    <row r="32" customFormat="false" ht="13.8" hidden="false" customHeight="true" outlineLevel="0" collapsed="false">
      <c r="A32" s="176" t="s">
        <v>5</v>
      </c>
      <c r="B32" s="179" t="s">
        <v>30</v>
      </c>
      <c r="C32" s="180" t="s">
        <v>31</v>
      </c>
      <c r="D32" s="80" t="s">
        <v>8</v>
      </c>
      <c r="E32" s="80" t="s">
        <v>9</v>
      </c>
      <c r="F32" s="80" t="s">
        <v>10</v>
      </c>
      <c r="G32" s="80" t="s">
        <v>11</v>
      </c>
      <c r="H32" s="181" t="s">
        <v>12</v>
      </c>
      <c r="I32" s="176" t="s">
        <v>13</v>
      </c>
      <c r="J32" s="182" t="s">
        <v>14</v>
      </c>
      <c r="K32" s="169"/>
      <c r="L32" s="169"/>
    </row>
    <row r="33" customFormat="false" ht="13.8" hidden="false" customHeight="false" outlineLevel="0" collapsed="false">
      <c r="A33" s="176"/>
      <c r="B33" s="179"/>
      <c r="C33" s="180"/>
      <c r="D33" s="80"/>
      <c r="E33" s="80"/>
      <c r="F33" s="80"/>
      <c r="G33" s="80"/>
      <c r="H33" s="181"/>
      <c r="I33" s="176"/>
      <c r="J33" s="182"/>
      <c r="K33" s="169"/>
      <c r="L33" s="169"/>
    </row>
    <row r="34" customFormat="false" ht="13.8" hidden="false" customHeight="false" outlineLevel="0" collapsed="false">
      <c r="A34" s="176"/>
      <c r="B34" s="179"/>
      <c r="C34" s="180"/>
      <c r="D34" s="80"/>
      <c r="E34" s="80"/>
      <c r="F34" s="80"/>
      <c r="G34" s="80"/>
      <c r="H34" s="181"/>
      <c r="I34" s="176"/>
      <c r="J34" s="182"/>
      <c r="K34" s="169"/>
      <c r="L34" s="169"/>
    </row>
    <row r="35" customFormat="false" ht="28.35" hidden="false" customHeight="true" outlineLevel="0" collapsed="false">
      <c r="A35" s="183" t="n">
        <v>103</v>
      </c>
      <c r="B35" s="127" t="s">
        <v>125</v>
      </c>
      <c r="C35" s="38" t="s">
        <v>16</v>
      </c>
      <c r="D35" s="127" t="s">
        <v>73</v>
      </c>
      <c r="E35" s="183" t="n">
        <v>360</v>
      </c>
      <c r="F35" s="38" t="n">
        <v>191.4</v>
      </c>
      <c r="G35" s="38" t="n">
        <v>191.4</v>
      </c>
      <c r="H35" s="184" t="s">
        <v>18</v>
      </c>
      <c r="I35" s="183" t="n">
        <v>29</v>
      </c>
      <c r="J35" s="185" t="n">
        <f aca="false">I35/E35*F35/G35</f>
        <v>0.0805555555555556</v>
      </c>
      <c r="K35" s="169"/>
      <c r="L35" s="169" t="n">
        <v>0.08</v>
      </c>
    </row>
    <row r="36" customFormat="false" ht="13.8" hidden="false" customHeight="true" outlineLevel="0" collapsed="false">
      <c r="A36" s="88" t="s">
        <v>40</v>
      </c>
      <c r="B36" s="88"/>
      <c r="C36" s="88"/>
      <c r="D36" s="88"/>
      <c r="E36" s="88"/>
      <c r="F36" s="88"/>
      <c r="G36" s="88"/>
      <c r="H36" s="88"/>
      <c r="I36" s="88"/>
      <c r="J36" s="88"/>
      <c r="K36" s="169"/>
      <c r="L36" s="169"/>
    </row>
    <row r="37" customFormat="false" ht="13.8" hidden="false" customHeight="true" outlineLevel="0" collapsed="false">
      <c r="A37" s="98" t="s">
        <v>41</v>
      </c>
      <c r="B37" s="98"/>
      <c r="C37" s="98"/>
      <c r="D37" s="98" t="n">
        <v>1.36</v>
      </c>
      <c r="E37" s="98"/>
      <c r="F37" s="98" t="s">
        <v>126</v>
      </c>
      <c r="G37" s="98"/>
      <c r="H37" s="98"/>
      <c r="I37" s="98"/>
      <c r="J37" s="98"/>
      <c r="K37" s="169"/>
      <c r="L37" s="169"/>
    </row>
    <row r="38" customFormat="false" ht="13.8" hidden="false" customHeight="true" outlineLevel="0" collapsed="false">
      <c r="A38" s="98" t="s">
        <v>43</v>
      </c>
      <c r="B38" s="98"/>
      <c r="C38" s="98"/>
      <c r="D38" s="98" t="n">
        <f aca="false">SUM(L12,L21,L29,L35)</f>
        <v>6.32031480425289</v>
      </c>
      <c r="E38" s="98"/>
      <c r="F38" s="98" t="s">
        <v>112</v>
      </c>
      <c r="G38" s="98"/>
      <c r="H38" s="98"/>
      <c r="I38" s="98"/>
      <c r="J38" s="98"/>
      <c r="K38" s="169"/>
      <c r="L38" s="169"/>
    </row>
    <row r="39" customFormat="false" ht="22.35" hidden="false" customHeight="true" outlineLevel="0" collapsed="false">
      <c r="A39" s="98" t="s">
        <v>45</v>
      </c>
      <c r="B39" s="98"/>
      <c r="C39" s="98"/>
      <c r="D39" s="98" t="n">
        <f aca="false">SUM(D37:D38)</f>
        <v>7.68031480425289</v>
      </c>
      <c r="E39" s="98"/>
      <c r="F39" s="98" t="s">
        <v>105</v>
      </c>
      <c r="G39" s="98"/>
      <c r="H39" s="98"/>
      <c r="I39" s="98"/>
      <c r="J39" s="98"/>
      <c r="K39" s="169"/>
      <c r="L39" s="169"/>
    </row>
    <row r="40" customFormat="false" ht="13.8" hidden="false" customHeight="false" outlineLevel="0" collapsed="false">
      <c r="A40" s="169"/>
      <c r="B40" s="169"/>
      <c r="C40" s="169"/>
      <c r="D40" s="169"/>
      <c r="E40" s="169"/>
      <c r="F40" s="169"/>
      <c r="G40" s="169"/>
      <c r="H40" s="169"/>
      <c r="I40" s="169"/>
      <c r="J40" s="169"/>
      <c r="K40" s="169"/>
      <c r="L40" s="169"/>
    </row>
    <row r="41" customFormat="false" ht="13.8" hidden="false" customHeight="false" outlineLevel="0" collapsed="false">
      <c r="A41" s="169"/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69"/>
    </row>
    <row r="42" customFormat="false" ht="13.8" hidden="false" customHeight="true" outlineLevel="0" collapsed="false">
      <c r="A42" s="169"/>
      <c r="B42" s="51" t="s">
        <v>127</v>
      </c>
      <c r="C42" s="51"/>
      <c r="D42" s="51"/>
      <c r="E42" s="169"/>
      <c r="F42" s="169"/>
      <c r="G42" s="169"/>
      <c r="H42" s="169"/>
      <c r="I42" s="169"/>
      <c r="J42" s="169"/>
      <c r="K42" s="169"/>
      <c r="L42" s="169"/>
    </row>
    <row r="43" customFormat="false" ht="13.8" hidden="false" customHeight="false" outlineLevel="0" collapsed="false">
      <c r="A43" s="169"/>
      <c r="B43" s="51"/>
      <c r="C43" s="51"/>
      <c r="D43" s="51"/>
      <c r="E43" s="169"/>
      <c r="F43" s="169"/>
      <c r="G43" s="169"/>
      <c r="H43" s="169"/>
      <c r="I43" s="169"/>
      <c r="J43" s="169"/>
      <c r="K43" s="169"/>
      <c r="L43" s="169"/>
    </row>
    <row r="44" customFormat="false" ht="37.3" hidden="false" customHeight="true" outlineLevel="0" collapsed="false">
      <c r="B44" s="51"/>
      <c r="C44" s="51"/>
      <c r="D44" s="51"/>
    </row>
  </sheetData>
  <mergeCells count="59">
    <mergeCell ref="A1:J2"/>
    <mergeCell ref="A3:J3"/>
    <mergeCell ref="A4:J4"/>
    <mergeCell ref="A5:J5"/>
    <mergeCell ref="A6:J6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A16:J16"/>
    <mergeCell ref="A17:A19"/>
    <mergeCell ref="B17:B19"/>
    <mergeCell ref="C17:C19"/>
    <mergeCell ref="D17:D19"/>
    <mergeCell ref="E17:E19"/>
    <mergeCell ref="F17:F19"/>
    <mergeCell ref="G17:G19"/>
    <mergeCell ref="H17:H19"/>
    <mergeCell ref="I17:I19"/>
    <mergeCell ref="J17:J19"/>
    <mergeCell ref="A24:J24"/>
    <mergeCell ref="A25:A27"/>
    <mergeCell ref="B25:B27"/>
    <mergeCell ref="C25:C27"/>
    <mergeCell ref="D25:D27"/>
    <mergeCell ref="E25:E27"/>
    <mergeCell ref="F25:F27"/>
    <mergeCell ref="G25:G27"/>
    <mergeCell ref="H25:H27"/>
    <mergeCell ref="I25:I27"/>
    <mergeCell ref="J25:J27"/>
    <mergeCell ref="A31:J31"/>
    <mergeCell ref="A32:A34"/>
    <mergeCell ref="B32:B34"/>
    <mergeCell ref="C32:C34"/>
    <mergeCell ref="D32:D34"/>
    <mergeCell ref="E32:E34"/>
    <mergeCell ref="F32:F34"/>
    <mergeCell ref="G32:G34"/>
    <mergeCell ref="H32:H34"/>
    <mergeCell ref="I32:I34"/>
    <mergeCell ref="J32:J34"/>
    <mergeCell ref="A36:J36"/>
    <mergeCell ref="A37:C37"/>
    <mergeCell ref="D37:E37"/>
    <mergeCell ref="F37:J37"/>
    <mergeCell ref="A38:C38"/>
    <mergeCell ref="D38:E38"/>
    <mergeCell ref="F38:J38"/>
    <mergeCell ref="A39:C39"/>
    <mergeCell ref="D39:E39"/>
    <mergeCell ref="F39:J39"/>
    <mergeCell ref="B42:D4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Roman,Normal"&amp;12&amp;Kffffff&amp;A</oddHeader>
    <oddFooter>&amp;C&amp;"Times New Roman,Normal"&amp;12&amp;KffffffPágina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467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2019-02-19T15:18:49Z</dcterms:created>
  <dc:creator>antonio.ferreira</dc:creator>
  <dc:description/>
  <dc:language>pt-BR</dc:language>
  <cp:lastModifiedBy/>
  <cp:lastPrinted>2022-03-23T12:56:31Z</cp:lastPrinted>
  <dcterms:modified xsi:type="dcterms:W3CDTF">2022-07-05T15:07:58Z</dcterms:modified>
  <cp:revision>35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