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Plan1" sheetId="1" r:id="rId1"/>
  </sheets>
  <definedNames/>
  <calcPr fullCalcOnLoad="1"/>
</workbook>
</file>

<file path=xl/sharedStrings.xml><?xml version="1.0" encoding="utf-8"?>
<sst xmlns="http://schemas.openxmlformats.org/spreadsheetml/2006/main" count="385" uniqueCount="267">
  <si>
    <r>
      <t xml:space="preserve">Registro de preços para eventual contratação de empresa especializada em fornecimento de material e execução de serviços gráficos para atender as demandas da Reitoria e dos </t>
    </r>
    <r>
      <rPr>
        <b/>
        <i/>
        <sz val="10"/>
        <rFont val="Arial"/>
        <family val="2"/>
      </rPr>
      <t>Campi</t>
    </r>
    <r>
      <rPr>
        <b/>
        <sz val="10"/>
        <rFont val="Arial"/>
        <family val="2"/>
      </rPr>
      <t xml:space="preserve"> do IF Sertão Pernambucano</t>
    </r>
  </si>
  <si>
    <t>I
T
E
M</t>
  </si>
  <si>
    <t>DESCRIÇÃO DETALHADA</t>
  </si>
  <si>
    <t>Q                  T                   D                   E</t>
  </si>
  <si>
    <t>U            N              I              D              A              D             E</t>
  </si>
  <si>
    <t xml:space="preserve">ORÇAMENTO 1                                                                             </t>
  </si>
  <si>
    <t xml:space="preserve">ORÇAMENTO 2                                                                             </t>
  </si>
  <si>
    <t xml:space="preserve">ORÇAMENTO 3                                                                             </t>
  </si>
  <si>
    <t xml:space="preserve">ORÇAMENTO 4                                                                             </t>
  </si>
  <si>
    <t xml:space="preserve">ORÇAMENTO 5                                                                             </t>
  </si>
  <si>
    <t>CONTRATAÇÕES SIMILARES DE OUTROS ENTES PÚBLICOS / PESQUISA PUBLICADA EM MÍDIA ESPECIALIZADA, SÍTIOS ELETRÔNICOS ESPECIALIZADOS OU DE
DOMÍNIO AMPLO / PESQUISA COM FORNECEDOR</t>
  </si>
  <si>
    <t>VALOR</t>
  </si>
  <si>
    <t>UNITARIO</t>
  </si>
  <si>
    <t>TOTAL ESTIMADO</t>
  </si>
  <si>
    <r>
      <t>Adesivo:</t>
    </r>
    <r>
      <rPr>
        <sz val="10"/>
        <rFont val="Cambria"/>
        <family val="1"/>
      </rPr>
      <t xml:space="preserve"> Adesivo vinil na cor branca ou transparente com durabilidade para exteriores. Impressão em policromia e/ou recorte em plotter. Incluso Serviço de aplicação em paredes, fachadas, vidros ou veículos. Fornecimento por metro linear. Artes diversas fornecidas pela instituição. Pedido mínimo de 1 unidade.</t>
    </r>
  </si>
  <si>
    <t>Metros</t>
  </si>
  <si>
    <t>NºPregão:142019 / UASG:254488
Lote/Item: 2/58</t>
  </si>
  <si>
    <t>NºPregão:462019 / UASG:925402
Lote/Item: /18</t>
  </si>
  <si>
    <t>NºPregão:892019 / UASG:120632
Lote/Item: /24</t>
  </si>
  <si>
    <t>VINNY GRAFF E PUBLICIDADE - CNPJ:27.326.243/0001-70</t>
  </si>
  <si>
    <t>J.J. GRÁFICA DIGITAL LTDA-ME CNPJ:13.160.516/0001-45</t>
  </si>
  <si>
    <r>
      <t>Agenda do Estudante:</t>
    </r>
    <r>
      <rPr>
        <sz val="10"/>
        <rFont val="Cambria"/>
        <family val="1"/>
      </rPr>
      <t xml:space="preserve"> Agenda do estudante com capa dura de papelão revestido com papel couché 120g/m² impresso em 4/0 cores. Acabamento laminação fosca e encadernação wire-o colorido. Miolo: papel offset 75g/m² formato A5 e impressão 1/1 cores. 400 páginas, intercaladas com 12 páginas em papel couché 75g/m² 4/4cores. Página de adesivos com papel adesivo 4/0 cores e faca de corte. Artes diversas fornecidas pela instituição. Pedido mínimo de 200</t>
    </r>
    <r>
      <rPr>
        <sz val="10"/>
        <rFont val="Cambria"/>
        <family val="1"/>
      </rPr>
      <t> </t>
    </r>
    <r>
      <rPr>
        <sz val="10"/>
        <rFont val="Cambria"/>
        <family val="1"/>
      </rPr>
      <t>unidades.</t>
    </r>
  </si>
  <si>
    <t>Unidade</t>
  </si>
  <si>
    <t>NºPregão:32019 / UASG:160105
Lote/Item: /94</t>
  </si>
  <si>
    <t>NºPregão:272019 / UASG:160450
Lote/Item: /1</t>
  </si>
  <si>
    <t>004571/2019
Lote/Item: 5/5
Ata: Link Ata
Adjudicação: 13/11/2019 11:26
Fonte: compras.es.gov.br</t>
  </si>
  <si>
    <t>J.J. GRÁFICA DIGITAL LTDA-ME CNPJ:13.160.516/0001-46</t>
  </si>
  <si>
    <t>-</t>
  </si>
  <si>
    <r>
      <t>Agenda do Servidor:</t>
    </r>
    <r>
      <rPr>
        <sz val="10"/>
        <rFont val="Cambria"/>
        <family val="1"/>
      </rPr>
      <t xml:space="preserve"> Agenda do Servidor com capa dura de papelão revestido com percalux e impressão em hot stamping. Encadernação wire-o colorido. Miolo: papel offset 75g/m² formato A5 e impressão 1/1 cores. 400 páginas. Intercaladas com 12 páginas em papel couché 75g/m² 4/4cores. Página de adesivos com papel adesivo 4/0 cores e faca de corte. Artes diversas fornecidas pela instituição. Pedido mínimo de 200 unidades.</t>
    </r>
  </si>
  <si>
    <t xml:space="preserve">Dispensa de Licitação Nº 235/2019 /
UASG: 160159
Lote/Item: 4/1
</t>
  </si>
  <si>
    <t xml:space="preserve">
Identificação: 1250165 000093/2019
Lote/Item: 2/30</t>
  </si>
  <si>
    <t>J.J. GRÁFICA DIGITAL LTDA-ME CNPJ:13.160.516/0001-47</t>
  </si>
  <si>
    <r>
      <t xml:space="preserve">Banner em lona: </t>
    </r>
    <r>
      <rPr>
        <sz val="10"/>
        <rFont val="Cambria"/>
        <family val="1"/>
      </rPr>
      <t>Banner em lona formato 0,80x1,20m impresso em policromia. Acabamento bastão com ponteiras e cordão. Artes diversas fornecidas pela instituição. Pedido mínimo de 1 unidade. Pedido mínimo de 1 unidade.</t>
    </r>
  </si>
  <si>
    <t>NºPregão:102019 / UASG:257034
Lote/Item: 3/11</t>
  </si>
  <si>
    <t>NºPregão:12019 / UASG:160209
Lote/Item: /98</t>
  </si>
  <si>
    <t>NºLicitação:789140
Lote/Item: 15/1 www.licitacoes-e.com.br</t>
  </si>
  <si>
    <t>J.J. GRÁFICA DIGITAL LTDA-ME CNPJ:13.160.516/0001-48</t>
  </si>
  <si>
    <r>
      <t xml:space="preserve">Bermuda: </t>
    </r>
    <r>
      <rPr>
        <sz val="10"/>
        <rFont val="Cambria"/>
        <family val="1"/>
      </rPr>
      <t>Bermuda tipo colegial. Composição 65% poliéster + 35% algodão. Gramatura do tecido: 295g/m2. Cintura com elástico largura de 4 cm, embutido e rebatido com máquina de quatro agulhas ponto corrente. Cós com cordão em nailon. Dois bolsos frontais embutidos, tipo faca. Costuras externas rebatidas. Barras das pernas rebatidas, com largura de 2cm. Todas as partes desfiantes da peça deverão ser overlocadas. A linha utilizada para a  confecção da peça é 100% Poliéster nº 120. Dois bolsos frontais embutidos. Impressão em serigrafia 1 cor na frente da perna esquerda, tela tamanho A4. No meio do gancho da costa na parte interna da bermuda deverá ser costurada uma etiqueta em tecido 100% Poliéster com nome do fabricante, CNPJ, numeração da peça, composição do tecido, instrução de lavagem. A bermuda deve estar limpa e íntegra, isenta de qualquer defeito que comprometa a sua apresentação. Todas as peças deverão ser embaladas separadamente em sacos plásticos transparentes. Arte fornecida pela instituição. Tamanhos Adulto P, M, G, GG e XG. Modelo unissex. Tamanhos a definir em cada pedido. Pedido mínimo de 50 unidades.</t>
    </r>
  </si>
  <si>
    <t>NºPregão:832019 / UASG:450068
Lote/Item: /30</t>
  </si>
  <si>
    <t>NºPregão:282019 / UASG:120624
Lote/Item: /16</t>
  </si>
  <si>
    <t>Dispensa de Licitação Nº 226/2019 /
UASG: 153149
Lote/Item: 7/1</t>
  </si>
  <si>
    <t>J.J. GRÁFICA DIGITAL LTDA-ME CNPJ:13.160.516/0001-49</t>
  </si>
  <si>
    <r>
      <t xml:space="preserve">Bloco de Anotações: </t>
    </r>
    <r>
      <rPr>
        <sz val="10"/>
        <rFont val="Cambria"/>
        <family val="1"/>
      </rPr>
      <t>Bloco de Anotações formato A5. Miolo papel offset 75g/m² 4/0 cores. 30 páginas. Capa e Contracapa em papel Kraft 120g/m² 4/0 cores. Encadernação cola de bloco de notas. Artes diversas fornecidas pela instituição. Pedido mínimo de 200 unidades.</t>
    </r>
  </si>
  <si>
    <t>Bloco</t>
  </si>
  <si>
    <t>NºPregão:432019 / UASG:926584
Lote/Item: /6</t>
  </si>
  <si>
    <t>NºPregão:142019 / UASG:533018
Lote/Item: 2/7</t>
  </si>
  <si>
    <t>NºPregão:6142019 / UASG:925373
Lote/Item: /13</t>
  </si>
  <si>
    <t>J.J. GRÁFICA DIGITAL LTDA-ME CNPJ:13.160.516/0001-50</t>
  </si>
  <si>
    <r>
      <t xml:space="preserve">Bolsa para notebook: </t>
    </r>
    <r>
      <rPr>
        <sz val="10"/>
        <rFont val="Cambria"/>
        <family val="1"/>
      </rPr>
      <t>Bolsa tipo pasta para notebook em poliester 1680D PVC. Dimensões: 30X40X4cm. Compartimento principal com fechamento superior em zíper. Acabamento interno com forro totalmente alcochoado. Bolso interno com porta objetos e porta canetas e compartimento para notebook. Costuras reforçadas e ótimo acabamento. Reforço com vivos de plástico nas junções das costuras e nas costuras de maior atrito. Bolso frontal com fechamento em ziper. Alça de ombro largura de 4cm destacável com mosquetão e ajustável com regulador de altura e reforço acolchoado. Alça de mão reforçada e acolchoada. Todos os zíperes em metal com puxador anexado ao cursor personalizado com marca do IF bordado ou emborrachado. Impressão frontal em serigrafia 4/0 cores ou bordado. Aplicação de etiqueta tipo bandeirinha em tafetá 15x45mm bordada com a bandeira do brasil. Artes diversas fornecidas pela instituição. Pedido mínimo de 50 unidades.</t>
    </r>
  </si>
  <si>
    <t>NºPregão:72019 / UASG:160349
Lote/Item: /27</t>
  </si>
  <si>
    <t>NºPregão:242019 / UASG:785810
Lote/Item: /61</t>
  </si>
  <si>
    <t>NºLicitação:797645
Lote/Item: 1/1</t>
  </si>
  <si>
    <t>J.J. GRÁFICA DIGITAL LTDA-ME CNPJ:13.160.516/0001-51</t>
  </si>
  <si>
    <r>
      <t xml:space="preserve">Boné: </t>
    </r>
    <r>
      <rPr>
        <sz val="10"/>
        <rFont val="Cambria"/>
        <family val="1"/>
      </rPr>
      <t>Boné tamanho adulto modelo 6 gomos. Feito em tecido de Microfibra (100% Poliéster), cores variadas. Regulador de tecido e fivela de metal. Botão superior encapado com o mesmo tecido com acabamentos internos de vieses e carneira de microfibra. Estampa frontal em serigrafia 4 cores. Artes diversas fornecidas pela instituição. Pedido mínimo de 50 unidades.</t>
    </r>
  </si>
  <si>
    <t>NºPregão:222019 / UASG:160285
Lote/Item: /5</t>
  </si>
  <si>
    <t>NºPregão:292019 / UASG:925002
Lote/Item: 1/8</t>
  </si>
  <si>
    <t>NºPregão:222019 / UASG:135012
Lote/Item: /98</t>
  </si>
  <si>
    <t>J.J. GRÁFICA DIGITAL LTDA-ME CNPJ:13.160.516/0001-52</t>
  </si>
  <si>
    <r>
      <t xml:space="preserve">Calça fardamento escolar: </t>
    </r>
    <r>
      <rPr>
        <sz val="10"/>
        <rFont val="Cambria"/>
        <family val="1"/>
      </rPr>
      <t>Calça tipo colegial. Composição 65% poliéster + 35% algodão. Gramatura do tecido: 295g/m2. Cintura com elástico largura de 4 cm, embutido e rebatido com máquina de quatro agulhas ponto corrente. Cós com cordão em nailon. Dois bolsos frontais embutidos, tipo faca. Costuras externas rebatidas. Barras das pernas rebatidas, com largura de 2cm. Todas as partes desfiantes da peça deverão ser overlocadas. Impressão em serigrafia 1 cor na frente da perna esquerda, tela tamanho A4. Tamanhos Adulto P, M, G, GG e XG. Modelo unissex. Arte fornecida pela instituição. Cor e tamanhos a definir em cada pedido. Pedido mínimo de 50 unidades.</t>
    </r>
  </si>
  <si>
    <t>NºPregão:1222019 / UASG:986589
Lote/Item: 3/20</t>
  </si>
  <si>
    <t>NºLicitação:781947
Lote/Item: 18/1 www.licitacoes-e.com.br</t>
  </si>
  <si>
    <t>NºLicitação:786421
Lote/Item: 9/1 www.licitacoes-e.com.br</t>
  </si>
  <si>
    <t>J.J. GRÁFICA DIGITAL LTDA-ME CNPJ:13.160.516/0001-53</t>
  </si>
  <si>
    <r>
      <t xml:space="preserve">Calendário de Mesa: </t>
    </r>
    <r>
      <rPr>
        <sz val="10"/>
        <rFont val="Cambria"/>
        <family val="1"/>
      </rPr>
      <t>Calendário de mesa em Papel Couchê fosco 300g/m², formato A5, 4/4 cores. 6 lâminas. Acabamento encadernação wire-o branco. Base triangular em Papelcartão triplex branco 300g/m² tamanho fechado A5. Artes diversas fornecidas pela instituição. Pedido mínimo de 100 unidades.</t>
    </r>
  </si>
  <si>
    <t>Dispensa de Licitação Nº 10/2019 /
UASG: 070008
Lote/Item: 2/1</t>
  </si>
  <si>
    <t>NºPregão:452019 / UASG:935002
Lote/Item: 4/22</t>
  </si>
  <si>
    <t>NºLicitação:783497
Lote/Item: 31/1 www.licitacoes-e.com.br</t>
  </si>
  <si>
    <t>J.J. GRÁFICA DIGITAL LTDA-ME CNPJ:13.160.516/0001-54</t>
  </si>
  <si>
    <r>
      <t xml:space="preserve">Camisa fardamento escolar: </t>
    </r>
    <r>
      <rPr>
        <sz val="10"/>
        <rFont val="Cambria"/>
        <family val="1"/>
      </rPr>
      <t>Camisa confeccionada em PV, composição 67% Poliéster + 33% viscose. Gramatura 160 g/m². Gola “V”, confeccionada em ribana 220 g/m² com 2 cm de largura, costurada (pregada) em galoneira de 2 agulhas externa e trançado interno, costurada com 4,5 a 5,5 pontos/cm. Mangas com ribana, composição 67% Poliéster + 33% viscose, com 220 g/m² com 2 cm de largura, costurada (pregada) em galoneira de 2 agulhas externa e trançado interno, costurada com 4,5 a 5,5 pontos/cm. A peça deve ser costurada internamente em máquina overloque de 1 agulha, com linha 100% poliéster 120. Impressão em serigrafia 4 cores ou policromia, no peito e nas costas, tela tamanho A4. Aplicação de etiqueta tipo bandeirinha em tafetá 15x45mm bordada com a bandeira do brasil, aplicada na borda da manga esquerda. Aplicação de etiqueta tipo bandeirinha em tafetá 15x45mm bordada com a marca da instituição em duas cores, aplicada na borda da manga direita. Na parte interna traseira da gola deverá ser costurado uma etiqueta com nome do fabricante, CNPJ, numeração da peça, composição do tecido, instrução de lavagem. A camiseta deve estar limpa e íntegra, isenta de qualquer defeito que comprometa a sua apresentação. Todas as peças deverão ser embaladas separadamente em sacos plásticos transparentes. Arte fornecida pela instituição. Tamanhos Adulto P, M, G, GG e XG. Modelos masculino e feminino. Tamanhos e modelos a definir em cada pedido. Pedido mínimo de 50 unidades.</t>
    </r>
  </si>
  <si>
    <t>NºPregão:92019 / UASG:160431
Lote/Item: /279</t>
  </si>
  <si>
    <t>Dispensa de Licitação Nº 29/2019 /
UASG: 158427</t>
  </si>
  <si>
    <t>NºPregão:392019 / UASG:925124
Lote/Item: /2</t>
  </si>
  <si>
    <t>J.J. GRÁFICA DIGITAL LTDA-ME CNPJ:13.160.516/0001-55</t>
  </si>
  <si>
    <r>
      <t>Camisa para Eventos:</t>
    </r>
    <r>
      <rPr>
        <sz val="10"/>
        <rFont val="Cambria"/>
        <family val="1"/>
      </rPr>
      <t xml:space="preserve"> Camisa em tecido 50% algodão 50% poliester fio 30 penteado, gazado e mercerizado. Gramatura 160g/m². Cores diversas. Costuras duplas e reforçadas na gola e nas mangas. Gola careca. Impressão em serigrafia 4 cores ou policromia. Tela tamanho A3 frente e A4 atrás. Aplicação de etiqueta tipo bandeirinha em tafetá 15x45mm bordada nos dois lados com a bandeira do brasil, aplicada na lateral da camisa. Aplicação de etiqueta tipo bandeirinha em tafetá 15x45mm bordada com a marca da instituição em duas cores, aplicada em uma das mangas.Tamanhos Adulto P, M, G, GG e XG. Modelo unissex. Arte fornecida pela instituição. Cor e tamanhos a definir em cada pedido. Pedido mínimo de 50 unidades.</t>
    </r>
  </si>
  <si>
    <t>NºPregão:152019 / UASG:160130
Lote/Item: /14</t>
  </si>
  <si>
    <t>NºPregão:302019 / UASG:782801
Lote/Item: /11</t>
  </si>
  <si>
    <t>Dispensa de Licitação Nº 26/2019 /
UASG: 154704
Lote/Item: 2/1</t>
  </si>
  <si>
    <t>VINNY GRAFF E PUBLICIDADE - CNPJ: 27.326.243/0001-81</t>
  </si>
  <si>
    <t>J.J. GRÁFICA DIGITAL LTDA-ME CNPJ:13.160.516/0001-56</t>
  </si>
  <si>
    <r>
      <t>Camisa para Eventos Gola Polo:</t>
    </r>
    <r>
      <rPr>
        <sz val="10"/>
        <rFont val="Cambria"/>
        <family val="1"/>
      </rPr>
      <t xml:space="preserve"> Camisa gola polo malha Piquet PA, 50% algodão e 50% poliéster, trama tipo colméia, fio 30, gramatura 210g/m². Cores diversas. Mangas com ribana. Impressão em serigrafia 4 cores ou policromia. Tela tamanho A3 frente  e A4 atrás. Aplicação de etiqueta tipo bandeirinha em tafetá 15x45mm bordada nos dois lados com a bandeira do brasil, aplicada na lateral da camisa. Aplicação de etiqueta tipo bandeirinha em tafetá 15x45mm bordada com a marca da instituição em duas cores, aplicada em uma das mangas. Tamanhos Adulto P, M, G, GG e XG. Modelo unissex. Arte fornecida pela instituição. Cor e tamanhos a definir em cada pedido. Pedido mínimo de 50</t>
    </r>
    <r>
      <rPr>
        <sz val="10"/>
        <rFont val="Cambria"/>
        <family val="1"/>
      </rPr>
      <t> </t>
    </r>
    <r>
      <rPr>
        <sz val="10"/>
        <rFont val="Cambria"/>
        <family val="1"/>
      </rPr>
      <t>unidades.</t>
    </r>
  </si>
  <si>
    <t>Dispensa de Licitação Nº 4/2019 /
UASG: 158276
Lote/Item: 18/1</t>
  </si>
  <si>
    <t>NºPregão:272019 / UASG:135006
Lote/Item: 2/7</t>
  </si>
  <si>
    <t>NºPregão:72019 / UASG:160430
Lote/Item: /29</t>
  </si>
  <si>
    <t>J.J. GRÁFICA DIGITAL LTDA-ME CNPJ:13.160.516/0001-57</t>
  </si>
  <si>
    <r>
      <t xml:space="preserve">Camiseta regata feminina: </t>
    </r>
    <r>
      <rPr>
        <sz val="10"/>
        <rFont val="Cambria"/>
        <family val="1"/>
      </rPr>
      <t>Camiseta regata feminina modelo tipo volei, confeccionada em PV, composição 67% Poliéster + 33% viscose. Gramatura 160 g/m². Gola “V”, confeccionada em ribana 220 g/m² com 2 cm de largura, costurada (pregada) em galoneira de 2 agulhas externa e trançado interno, costurada com 4,5 a 5,5 pontos/cm. As cavas das mangas deverão ser confeccionadas em ribana, composição 67% Poliéster + 33% viscose, com 220 g/m² com 2 cm de largura, costurada (pregada) em galoneira de 2 agulhas externa e trançado interno, costurada com 4,5 a 5,5 pontos/cm. A peça deve ser costurada internamente em máquina overloque de 1 agulha, com linha 100% poliéster 120. Impressão em serigrafia 4 cores ou policromia,</t>
    </r>
    <r>
      <rPr>
        <sz val="10"/>
        <rFont val="Cambria"/>
        <family val="1"/>
      </rPr>
      <t> </t>
    </r>
    <r>
      <rPr>
        <sz val="10"/>
        <rFont val="Cambria"/>
        <family val="1"/>
      </rPr>
      <t>no</t>
    </r>
    <r>
      <rPr>
        <sz val="10"/>
        <rFont val="Cambria"/>
        <family val="1"/>
      </rPr>
      <t> </t>
    </r>
    <r>
      <rPr>
        <sz val="10"/>
        <rFont val="Cambria"/>
        <family val="1"/>
      </rPr>
      <t>peito</t>
    </r>
    <r>
      <rPr>
        <sz val="10"/>
        <rFont val="Cambria"/>
        <family val="1"/>
      </rPr>
      <t> e </t>
    </r>
    <r>
      <rPr>
        <sz val="10"/>
        <rFont val="Cambria"/>
        <family val="1"/>
      </rPr>
      <t>nas</t>
    </r>
    <r>
      <rPr>
        <sz val="10"/>
        <rFont val="Cambria"/>
        <family val="1"/>
      </rPr>
      <t> </t>
    </r>
    <r>
      <rPr>
        <sz val="10"/>
        <rFont val="Cambria"/>
        <family val="1"/>
      </rPr>
      <t>costas,</t>
    </r>
    <r>
      <rPr>
        <sz val="10"/>
        <rFont val="Cambria"/>
        <family val="1"/>
      </rPr>
      <t> </t>
    </r>
    <r>
      <rPr>
        <sz val="10"/>
        <rFont val="Cambria"/>
        <family val="1"/>
      </rPr>
      <t>tela</t>
    </r>
    <r>
      <rPr>
        <sz val="10"/>
        <rFont val="Cambria"/>
        <family val="1"/>
      </rPr>
      <t> </t>
    </r>
    <r>
      <rPr>
        <sz val="10"/>
        <rFont val="Cambria"/>
        <family val="1"/>
      </rPr>
      <t>tamanho</t>
    </r>
    <r>
      <rPr>
        <sz val="10"/>
        <rFont val="Cambria"/>
        <family val="1"/>
      </rPr>
      <t> </t>
    </r>
    <r>
      <rPr>
        <sz val="10"/>
        <rFont val="Cambria"/>
        <family val="1"/>
      </rPr>
      <t>A4.</t>
    </r>
    <r>
      <rPr>
        <sz val="10"/>
        <rFont val="Cambria"/>
        <family val="1"/>
      </rPr>
      <t> </t>
    </r>
    <r>
      <rPr>
        <sz val="10"/>
        <rFont val="Cambria"/>
        <family val="1"/>
      </rPr>
      <t>Aplicação</t>
    </r>
    <r>
      <rPr>
        <sz val="10"/>
        <rFont val="Cambria"/>
        <family val="1"/>
      </rPr>
      <t> </t>
    </r>
    <r>
      <rPr>
        <sz val="10"/>
        <rFont val="Cambria"/>
        <family val="1"/>
      </rPr>
      <t>de</t>
    </r>
    <r>
      <rPr>
        <sz val="10"/>
        <rFont val="Cambria"/>
        <family val="1"/>
      </rPr>
      <t> </t>
    </r>
    <r>
      <rPr>
        <sz val="10"/>
        <rFont val="Cambria"/>
        <family val="1"/>
      </rPr>
      <t>etiqueta</t>
    </r>
    <r>
      <rPr>
        <sz val="10"/>
        <rFont val="Cambria"/>
        <family val="1"/>
      </rPr>
      <t> </t>
    </r>
    <r>
      <rPr>
        <sz val="10"/>
        <rFont val="Cambria"/>
        <family val="1"/>
      </rPr>
      <t>tipo</t>
    </r>
    <r>
      <rPr>
        <sz val="10"/>
        <rFont val="Cambria"/>
        <family val="1"/>
      </rPr>
      <t> </t>
    </r>
    <r>
      <rPr>
        <sz val="10"/>
        <rFont val="Cambria"/>
        <family val="1"/>
      </rPr>
      <t>bandeirinha</t>
    </r>
    <r>
      <rPr>
        <sz val="10"/>
        <rFont val="Cambria"/>
        <family val="1"/>
      </rPr>
      <t> </t>
    </r>
    <r>
      <rPr>
        <sz val="10"/>
        <rFont val="Cambria"/>
        <family val="1"/>
      </rPr>
      <t>em tafetá 15x45mm bordada com a bandeira do brasil, aplicada na costura lateral esquerda da camisa. Aplicação de etiqueta tipo bandeirinha em tafetá 15x45mm bordada com a marca da instituição em duas cores, aplicada na costura lateral direita da camisa. Na parte interna traseira da gola deverá ser costurado uma etiqueta com nome do fabricante, CNPJ, numeração da peça, composição do tecido, instrução de lavagem. A camiseta deve estar limpa e íntegra, isenta de qualquer defeito que comprometa a sua apresentação. Todas as peças deverão ser embaladas separadamente em sacos plásticos transparentes. Arte fornecida pela instituição. Tamanhos Adulto P, M, G, GG e XG. Modelo feminino. Tamanhos a definir em cada pedido. Pedido mínimo de 50</t>
    </r>
    <r>
      <rPr>
        <sz val="10"/>
        <rFont val="Cambria"/>
        <family val="1"/>
      </rPr>
      <t> </t>
    </r>
    <r>
      <rPr>
        <sz val="10"/>
        <rFont val="Cambria"/>
        <family val="1"/>
      </rPr>
      <t>unidades.</t>
    </r>
  </si>
  <si>
    <t>NºPregão:92019 / UASG:160113
Lote/Item: /70</t>
  </si>
  <si>
    <t>NºPregão:82019 / UASG:160358
Lote/Item: 1/7</t>
  </si>
  <si>
    <t>113026
Lote/Item: /1
Ata: Link Ata
Fonte: www.portaldecompraspublicas.com.br</t>
  </si>
  <si>
    <t>J.J. GRÁFICA DIGITAL LTDA-ME CNPJ:13.160.516/0001-58</t>
  </si>
  <si>
    <r>
      <t xml:space="preserve">Camiseta regata masculina: </t>
    </r>
    <r>
      <rPr>
        <sz val="10"/>
        <rFont val="Cambria"/>
        <family val="1"/>
      </rPr>
      <t>Camiseta regata masculina, confeccionada em PV, composição 67% Poliéster + 33% viscose. Gramatura 160 g/m². Gola “O”, confeccionada em ribana 220 g/m² com 2 cm de largura, costurada (pregada) em galoneira de 2 agulhas externa e trançado interno, costurada com 4,5 a 5,5 pontos/cm. As cavas das mangas deverão ser confeccionadas em ribana, composição 67% Poliéster + 33% viscose, com 220 g/m² com 2 cm de largura, costurada (pregada) em galoneira de 2 agulhas externa e trançado interno, costurada com 4,5 a 5,5 pontos/cm. A peça deve ser costurada internamente em máquina overloque de 1 agulha, com linha 100% poliéster 120. Impressão em serigrafia 4 cores ou policromia, no peito e nas costas, tela tamanho A4. Aplicação de etiqueta tipo bandeirinha em tafetá 15x45mm bordada com a bandeira do brasil, aplicada na costura lateral esquerda da camisa. Aplicação de etiqueta tipo bandeirinha em tafetá 15x45mm bordada com a marca da instituição em duas cores, aplicada na costura lateral direita da camisa. Na parte interna traseira da gola deverá ser costurado uma etiqueta com nome do fabricante, CNPJ, numeração da peça, composição do tecido, instrução de lavagem. A camiseta deve estar limpa e íntegra, isenta de qualquer defeito que comprometa a sua apresentação. Todas as peças deverão ser embaladas separadamente em sacos plásticos transparentes. Arte fornecida pela instituição. Tamanhos Adulto P, M, G, GG e XG. Modelo masculino. Tamanhos a definir em cada pedido. Pedido mínimo de 50</t>
    </r>
    <r>
      <rPr>
        <sz val="10"/>
        <rFont val="Cambria"/>
        <family val="1"/>
      </rPr>
      <t> </t>
    </r>
    <r>
      <rPr>
        <sz val="10"/>
        <rFont val="Cambria"/>
        <family val="1"/>
      </rPr>
      <t>unidades.</t>
    </r>
  </si>
  <si>
    <t>NºPregão:862019 / UASG:987503
Lote/Item: /55</t>
  </si>
  <si>
    <t>NºPregão:12018 / UASG:160315
Lote/Item: /77</t>
  </si>
  <si>
    <t>NºPregão:122020 / UASG:453187
Lote/Item: 1/27</t>
  </si>
  <si>
    <t>J.J. GRÁFICA DIGITAL LTDA-ME CNPJ:13.160.516/0001-59</t>
  </si>
  <si>
    <r>
      <t xml:space="preserve">Caneca de Cerâmica: </t>
    </r>
    <r>
      <rPr>
        <sz val="10"/>
        <rFont val="Cambria"/>
        <family val="1"/>
      </rPr>
      <t>Caneca em cerâmica branca com capacidade para 300 ml personalizada em policromia em toda a face externa, conforme arte a ser encaminhada. Artes diversas fornecidas pela instituição. Pedido mínimo de 50 unidades.</t>
    </r>
  </si>
  <si>
    <t>NºPregão:32019 / UASG:160105
Lote/Item: /32</t>
  </si>
  <si>
    <t>NºPregão:42019 / UASG:160265
Lote/Item: /4</t>
  </si>
  <si>
    <t>Dispensa de Licitação Nº 168/2019 /
UASG: 160227</t>
  </si>
  <si>
    <t>J.J. GRÁFICA DIGITAL LTDA-ME CNPJ:13.160.516/0001-60</t>
  </si>
  <si>
    <r>
      <t xml:space="preserve">Caneca de Plástico: </t>
    </r>
    <r>
      <rPr>
        <sz val="10"/>
        <rFont val="Cambria"/>
        <family val="1"/>
      </rPr>
      <t xml:space="preserve">Caneca em polipropileno branco com  capacidade para 400ml personalizada com impressão em policromia nos dois lados diretamente na superfície da caneca. Artes diversas fornecidas pela instituição. Pedido mínimo de 50 unidades.                      </t>
    </r>
  </si>
  <si>
    <t>NºPregão:202019 / UASG:153177
Lote/Item: /7</t>
  </si>
  <si>
    <t>NºPregão:82019 / UASG:160101
Lote/Item: /25</t>
  </si>
  <si>
    <t>NºPregão:222020 / UASG:153163
Lote/Item: /30</t>
  </si>
  <si>
    <t>J.J. GRÁFICA DIGITAL LTDA-ME CNPJ:13.160.516/0001-61</t>
  </si>
  <si>
    <r>
      <t>Caneta:</t>
    </r>
    <r>
      <rPr>
        <sz val="10"/>
        <rFont val="Cambria"/>
        <family val="1"/>
      </rPr>
      <t xml:space="preserve"> Caneta esferográfica com corpo e peças de detalhes em metal. Impressão em 4 cores. Artes diversas fornecidas pela instituição. Pedido mínimo de 100 unidades.</t>
    </r>
  </si>
  <si>
    <t>NºPregão:242019 / UASG:785810
Lote/Item: /30</t>
  </si>
  <si>
    <t>Dispensa de Licitação Nº 3/2019 /
UASG: 158352</t>
  </si>
  <si>
    <t>NºPregão:282019 / UASG:389222
Lote/Item: /21</t>
  </si>
  <si>
    <t>J.J. GRÁFICA DIGITAL LTDA-ME CNPJ:13.160.516/0001-62</t>
  </si>
  <si>
    <r>
      <t>Caneta Ecológica:</t>
    </r>
    <r>
      <rPr>
        <sz val="10"/>
        <rFont val="Cambria"/>
        <family val="1"/>
      </rPr>
      <t xml:space="preserve"> Caneta Ecológica produzida com corpo em base Papel Kraft nas dimensões 130x8mm, ponteiras em Plástico Reciclado e clipe em madeira de reflorestamento. Impressão serigrafia 1 cor. Artes diversas fornecidas pela instituição. Pedido mínimo de 100 unidades.</t>
    </r>
  </si>
  <si>
    <t>NºPregão:322019 / UASG:80003
Lote/Item: 7/77</t>
  </si>
  <si>
    <t>NºPregão:32019 / UASG:158334
Lote/Item: 5/38</t>
  </si>
  <si>
    <t>NºPregão:222019 / UASG:135012
Lote/Item: /89</t>
  </si>
  <si>
    <t>J.J. GRÁFICA DIGITAL LTDA-ME CNPJ:13.160.516/0001-63</t>
  </si>
  <si>
    <r>
      <t xml:space="preserve">Capa para processo: </t>
    </r>
    <r>
      <rPr>
        <sz val="9"/>
        <rFont val="Cambria"/>
        <family val="1"/>
      </rPr>
      <t>Capa para processo administrativo em papel cartão supremo 300g/m², medindo 33X23cm fechada e com lombada 3cm, impressão 4/0 cores. Capa com 2 furos para colchetes. Arte fornecida pela instituição. Pedido mínimo de 100 unidades.</t>
    </r>
  </si>
  <si>
    <t>NºPregão:42019 / UASG:152662
Lote/Item: /29</t>
  </si>
  <si>
    <t>NºPregão:82019 / UASG:383518
Lote/Item: /10</t>
  </si>
  <si>
    <t>Dispensa de Licitação Nº 46/2019 /
UASG: 158418
Lote/Item: 7/1</t>
  </si>
  <si>
    <t>J.J. GRÁFICA DIGITAL LTDA-ME CNPJ:13.160.516/0001-64</t>
  </si>
  <si>
    <r>
      <t xml:space="preserve">Cartão de visita: </t>
    </r>
    <r>
      <rPr>
        <sz val="9"/>
        <rFont val="Cambria"/>
        <family val="1"/>
      </rPr>
      <t>Cartão de visita em papel couchê fosco 300g/m², tamanho 9X5cm. 4/4 cores. Laminação fosca frente e verso. Artes diversas fornecidas pela instituição. Pedido mínimo de 100 unidades.</t>
    </r>
  </si>
  <si>
    <t>NºPregão:22019 / UASG:343014
Lote/Item: 3/9</t>
  </si>
  <si>
    <t>NºPregão:242019 / UASG:785810
Lote/Item: /113</t>
  </si>
  <si>
    <t>NºPregão:52019 / UASG:158138
Lote/Item: 3/55</t>
  </si>
  <si>
    <t>J.J. GRÁFICA DIGITAL LTDA-ME CNPJ:13.160.516/0001-65</t>
  </si>
  <si>
    <r>
      <t xml:space="preserve">Cartão/Convite: </t>
    </r>
    <r>
      <rPr>
        <sz val="9"/>
        <rFont val="Cambria"/>
        <family val="1"/>
      </rPr>
      <t>Cartão/convite em papel couchê 240g, impressão 4/4 cores, formato aberto A5, formato fechado A6, com uma dobra, acompanhado de envelope branco. Artes diversas fornecidas pela instituição. Pedido mínimo de 50 unidades.</t>
    </r>
  </si>
  <si>
    <t>NºPregão:482019 / UASG:925129
Lote/Item: 1/6</t>
  </si>
  <si>
    <t>NºPregão:462019 / UASG:925402
Lote/Item: /4</t>
  </si>
  <si>
    <t>NºPregão:22020 / UASG:925797
Lote/Item: /37</t>
  </si>
  <si>
    <t>J.J. GRÁFICA DIGITAL LTDA-ME CNPJ:13.160.516/0001-66</t>
  </si>
  <si>
    <r>
      <t xml:space="preserve">Carteira Funcional: </t>
    </r>
    <r>
      <rPr>
        <sz val="10"/>
        <rFont val="Cambria"/>
        <family val="1"/>
      </rPr>
      <t>Carteira Funcional em papel moeda de segurança filiseg 90g/m² tamanho aberto 17x6cm tamanho fechado 8,5x6cm. 4/4 cores. Impressão de dados variáveis no anverso. Itens de segurança: holografia, hotstamping, filigramas. Acabamento papel picotado, 1 dobra, verniz localizado no anverso. Acompanha envelope em plástico transparente para proteção. Arte fornecida pela instituição. Pedido mínimo de 10 unidades.</t>
    </r>
  </si>
  <si>
    <t>NºPregão:122019 / UASG:383500
Lote/Item: /1</t>
  </si>
  <si>
    <t>NºPregão:162019 / UASG:158308
Lote/Item: 1/7</t>
  </si>
  <si>
    <t>NºPregão:1972019 / UASG:925045
Lote/Item: /1</t>
  </si>
  <si>
    <t>J.J. GRÁFICA DIGITAL LTDA-ME CNPJ:13.160.516/0001-67</t>
  </si>
  <si>
    <r>
      <t>Cartilha:</t>
    </r>
    <r>
      <rPr>
        <sz val="10"/>
        <rFont val="Cambria"/>
        <family val="1"/>
      </rPr>
      <t xml:space="preserve"> Cartilha em papel couché fosco 90g/m², tamanho fechado A5, 4/4 cores, 40 páginas. Acabamento encadernação grampo. Artes diversas fornecidas pela instituição. Pedido mínimo de 01 unidade.</t>
    </r>
  </si>
  <si>
    <t>NºPregão:22019 / UASG:160179
Lote/Item: /17</t>
  </si>
  <si>
    <t>NºPregão:372019 / UASG:980447
Lote/Item: /19</t>
  </si>
  <si>
    <t>NºPregão:112019 / UASG:135040
Lote/Item: /2</t>
  </si>
  <si>
    <t>NºPregão:432019 / UASG:153034
Lote/Item: /10</t>
  </si>
  <si>
    <t>J.J. GRÁFICA DIGITAL LTDA-ME CNPJ:13.160.516/0001-68</t>
  </si>
  <si>
    <r>
      <t xml:space="preserve">Crachá de identificação: </t>
    </r>
    <r>
      <rPr>
        <sz val="10"/>
        <rFont val="Cambria"/>
        <family val="1"/>
      </rPr>
      <t>Crachá de identificação funcional em cartão PVC padrão CR-80 tamanho 54mm X 86 mm X 0,75mm, policromia frente e verso. Película de PVC sobre a impressão para proteção. Furo superior para jacaré. Cordão personalizado 100% poliéster com impressão sublimática dos dois lados. 85cm de comprimento e 25mm de largura. Prendedor tipo jacaré e fixador de solda largura 25mm e argola em metal. Acompanha protetor para crachá em plástico rígido. Incluso serviço de Impressão de dados variáveis frente e verso. Artes diversas fornecidas pela instituição. Pedido mínimo de 01</t>
    </r>
    <r>
      <rPr>
        <sz val="10"/>
        <rFont val="Cambria"/>
        <family val="1"/>
      </rPr>
      <t> </t>
    </r>
    <r>
      <rPr>
        <sz val="10"/>
        <rFont val="Cambria"/>
        <family val="1"/>
      </rPr>
      <t>unidade.</t>
    </r>
  </si>
  <si>
    <t>Dispensa de Licitação Nº 3/2019 /
UASG: 152495
Lote/Item: 1/1</t>
  </si>
  <si>
    <t>NºPregão:22020 / UASG:925797
Lote/Item: /65</t>
  </si>
  <si>
    <t>NºLicitação:789512
Lote/Item: 6/1 www.licitacoes-e.com.br</t>
  </si>
  <si>
    <t>J.J. GRÁFICA DIGITAL LTDA-ME CNPJ:13.160.516/0001-69</t>
  </si>
  <si>
    <r>
      <t xml:space="preserve">Diploma em Papel Moeda: </t>
    </r>
    <r>
      <rPr>
        <sz val="10"/>
        <rFont val="Cambria"/>
        <family val="1"/>
      </rPr>
      <t>Diploma em Papel moeda reagente à luz filiseg 120g/m², formato ofício, impresso em 4/0 cores. Acabamento com itens de segurança: numeração, holografia, hotstamping, filigramas, microletras. Pedido mínimo de 1000 unidades.</t>
    </r>
  </si>
  <si>
    <t>NºPregão:72019 / UASG:154215
Lote/Item: /1</t>
  </si>
  <si>
    <t>NºPregão:42019 / UASG:152662
Lote/Item: /41</t>
  </si>
  <si>
    <t>NºPregão:10492019 / UASG:120626
Lote/Item: /34</t>
  </si>
  <si>
    <t>J.J. GRÁFICA DIGITAL LTDA-ME CNPJ:13.160.516/0001-70</t>
  </si>
  <si>
    <r>
      <t>Ecobag:</t>
    </r>
    <r>
      <rPr>
        <sz val="10"/>
        <rFont val="Cambria"/>
        <family val="1"/>
      </rPr>
      <t xml:space="preserve"> Ecobag em tecido de lona 100% algodão crú com gramatura de 260 gramas por metro linear, com alças reforçadas, costuras reforçadas e ótimo acabamento. Tamanho 40x40cm. Personalizadas com impressão em serigrafia tela tamanho A3 policromia em um dos lados. Artes diversas fornecidas pela instituição. Pedido mínimo de 50 unidades.</t>
    </r>
  </si>
  <si>
    <t>NºPregão:62019 / UASG:153065
Lote/Item: /92</t>
  </si>
  <si>
    <t>NºPregão:802019 / UASG:155008
Lote/Item: /58</t>
  </si>
  <si>
    <t>NºPregão:832019 / UASG:925959
Lote/Item: /1</t>
  </si>
  <si>
    <t>Dispensa de Licitação Nº 40/2019 /
UASG: 154032</t>
  </si>
  <si>
    <t>J.J. GRÁFICA DIGITAL LTDA-ME CNPJ:13.160.516/0001-71</t>
  </si>
  <si>
    <r>
      <t>Estojo:</t>
    </r>
    <r>
      <rPr>
        <sz val="10"/>
        <rFont val="Cambria"/>
        <family val="1"/>
      </rPr>
      <t xml:space="preserve"> Estojo em nailon cores variadas e impressão serigrafia 4 cores. Tamanho 10x21x7cm. abertura superior em ziper de metal. Aplicação de etiqueta tipo bandeirinha em tafetá 15x45mm bordada com a bandeira do brasil, aplicada na extremidade do estojo. Aplicação de etiqueta tipo bandeirinha em tafetá 15x45mm bordada com a marca da instituição em duas cores, aplicada na outra extremidade. Artes diversas fornecidas pela instituição. Pedido mínimo de 100 unidades.</t>
    </r>
  </si>
  <si>
    <t>NºPregão:42019 / UASG:160525
Lote/Item: /93</t>
  </si>
  <si>
    <t>Lojas Americanas (http://www.americanas.com.br/)</t>
  </si>
  <si>
    <t>Submarino (http://www.submarino.com.br/)</t>
  </si>
  <si>
    <t>J.J. GRÁFICA DIGITAL LTDA-ME CNPJ:13.160.516/0001-72</t>
  </si>
  <si>
    <r>
      <t>Etiqueta:</t>
    </r>
    <r>
      <rPr>
        <sz val="10"/>
        <rFont val="Cambria"/>
        <family val="1"/>
      </rPr>
      <t xml:space="preserve"> Etiqueta em papel adesivo, tamanho 85mmX45mm, impressão em 4/0 cores. Artes diversas fornecidas pela instituição. Rolo com 2000 etiquetas. Pedido mínimo de 1 rolo.</t>
    </r>
  </si>
  <si>
    <t xml:space="preserve">
74</t>
  </si>
  <si>
    <t>Rolo</t>
  </si>
  <si>
    <t>NºPregão:132019 / UASG:160328
Lote/Item: /12</t>
  </si>
  <si>
    <t>NºPregão:572019 / UASG:254463
Lote/Item: /6</t>
  </si>
  <si>
    <t>Dispensa de Licitação Nº 4/2020 /
UASG: 160520</t>
  </si>
  <si>
    <t>J.J. GRÁFICA DIGITAL LTDA-ME CNPJ:13.160.516/0001-73</t>
  </si>
  <si>
    <r>
      <t xml:space="preserve">Faixa em Lona: </t>
    </r>
    <r>
      <rPr>
        <sz val="10"/>
        <rFont val="Cambria"/>
        <family val="1"/>
      </rPr>
      <t>Faixa em lona vinílica tamanho 3x0,8m, impresso em policromia. Acabamento cabo de madeira nas extremidades com ponteiras. Artes diversas fornecidas pela instituição. Pedido mínimo de 1 unidade.</t>
    </r>
  </si>
  <si>
    <t xml:space="preserve">
287</t>
  </si>
  <si>
    <t>NºPregão:6142019 / UASG:925373
Lote/Item: /34</t>
  </si>
  <si>
    <t>NºPregão:72019 / UASG:160523
Lote/Item: /22</t>
  </si>
  <si>
    <t>NºLicitação:796694
Lote/Item: 9/1</t>
  </si>
  <si>
    <t>J.J. GRÁFICA DIGITAL LTDA-ME CNPJ:13.160.516/0001-74</t>
  </si>
  <si>
    <r>
      <t>Folder:</t>
    </r>
    <r>
      <rPr>
        <sz val="10"/>
        <rFont val="Cambria"/>
        <family val="1"/>
      </rPr>
      <t xml:space="preserve"> Folder papel couché fosco 120g/m², formato aberto A4, formato fechado 99x210mm. Impresso em 4/4 cores, com até 2 dobras. Artes diversas fornecidas pela instituição. Pedido mínimo de 100 unidades.</t>
    </r>
  </si>
  <si>
    <t>NºPregão:42019 / UASG:152662
Lote/Item: /107</t>
  </si>
  <si>
    <t>Dispensa de Licitação Nº 901/2019 /
UASG: 153063
Lote/Item: 3/1</t>
  </si>
  <si>
    <t>Dispensa de Licitação Nº 1363/2019
/ UASG: 153063
Lote/Item: 6/1</t>
  </si>
  <si>
    <t>J.J. GRÁFICA DIGITAL LTDA-ME CNPJ:13.160.516/0001-75</t>
  </si>
  <si>
    <r>
      <t xml:space="preserve">Impressão de Apostila: </t>
    </r>
    <r>
      <rPr>
        <sz val="10"/>
        <rFont val="Cambria"/>
        <family val="1"/>
      </rPr>
      <t>Impressão de Apostila escolar com capa em PP 0,30 transparente e contra-capa em PP 0,30 preto. Miolo em papel offset 75g/m² tamanho A4 impresso 4/0 cores. Até 100 páginas. Encardenação aspiral. Artes diversas fornecidas pela instituição. Pedido mínimo de 50 unidades.</t>
    </r>
  </si>
  <si>
    <t>NºPregão:372019 / UASG:344002
Lote/Item: 2/7</t>
  </si>
  <si>
    <t>NºPregão:62019 / UASG:255013
Lote/Item: /1</t>
  </si>
  <si>
    <t>NºPregão:92020 / UASG:988655
Lote/Item: /1</t>
  </si>
  <si>
    <t>J.J. GRÁFICA DIGITAL LTDA-ME CNPJ:13.160.516/0001-76</t>
  </si>
  <si>
    <r>
      <t xml:space="preserve">Impressão de Livros: </t>
    </r>
    <r>
      <rPr>
        <sz val="10"/>
        <rFont val="Cambria"/>
        <family val="1"/>
      </rPr>
      <t>Impressão de Livros com capa em papel cartão supremo duplex 300g/m² formato fechado A5 4/0 cores laminação fosca. Miolo em papel offset 90g/m² 1/1 cor. Máximo de 300 páginas. Acabamento encadernação costura lombada quadrada. Artes diversas fornecidas pela instituição. Pedido mínimo de 500 unidades.</t>
    </r>
  </si>
  <si>
    <t>NºPregão:42019 / UASG:160287
Lote/Item: /1</t>
  </si>
  <si>
    <t>NºPregão:52019 / UASG:158138
Lote/Item: 1/6</t>
  </si>
  <si>
    <t>NºPregão:42020 / UASG:153032
Lote/Item: /7</t>
  </si>
  <si>
    <t>J.J. GRÁFICA DIGITAL LTDA-ME CNPJ:13.160.516/0001-77</t>
  </si>
  <si>
    <r>
      <t xml:space="preserve">Marcador de livros: </t>
    </r>
    <r>
      <rPr>
        <sz val="10"/>
        <rFont val="Cambria"/>
        <family val="1"/>
      </rPr>
      <t>Papel couché fosco 250g, Dimensão 5x15 cm, 4/4 cores, inclui faca de corte. Pedido Mínimo de 1 unidade.</t>
    </r>
  </si>
  <si>
    <t>NºPregão:112019 / UASG:158126
Lote/Item: /54</t>
  </si>
  <si>
    <t>Dispensa de Licitação Nº 11/2019 /
UASG: 158195
Lote/Item: 5/1</t>
  </si>
  <si>
    <t>NºPregão:12020 / UASG:80006
Lote/Item: 1/16</t>
  </si>
  <si>
    <t>J.J. GRÁFICA DIGITAL LTDA-ME CNPJ:13.160.516/0001-78</t>
  </si>
  <si>
    <r>
      <t xml:space="preserve">Mochila Saco: </t>
    </r>
    <r>
      <rPr>
        <sz val="10"/>
        <rFont val="Cambria"/>
        <family val="1"/>
      </rPr>
      <t>Mochila Saco confeccionada em náilon 1246 cores variadas, tamanho 40x30cm, impressão serigrafia 4 cores, costuras reforçadas, alças cordão náilon cor preta. Aplicação de etiqueta tipo bandeirinha em tafetá 15x45mm bordada com a bandeira do brasil na lateral da bolsa. Pedido mínimo de 50 unidades.</t>
    </r>
  </si>
  <si>
    <t>Dispensa de Licitação Nº 33/2019 /
UASG: 158464
Lote/Item: 1/1</t>
  </si>
  <si>
    <t>NºPregão:1452019 / UASG:987791
Lote/Item: /10</t>
  </si>
  <si>
    <t>NºLicitação:781110
Lote/Item: 3/1</t>
  </si>
  <si>
    <t>J.J. GRÁFICA DIGITAL LTDA-ME CNPJ:13.160.516/0001-79</t>
  </si>
  <si>
    <r>
      <t xml:space="preserve">Painel lona 6x2m: </t>
    </r>
    <r>
      <rPr>
        <sz val="10"/>
        <rFont val="Cambria"/>
        <family val="1"/>
      </rPr>
      <t>Painel de Auditório: Impressão digital colorida em lona vinílica 300g, resolução 300 dpi, medidas 6m x 2 m. Acabamento com reforço e ilhoses. Pedido Mínimo de 1 unidade.</t>
    </r>
  </si>
  <si>
    <t xml:space="preserve">
85</t>
  </si>
  <si>
    <t>NºPregão:102019 / UASG:135019
Lote/Item: 2/6</t>
  </si>
  <si>
    <t>NºPregão:102019 / UASG:135019
Lote/Item: 2/17</t>
  </si>
  <si>
    <t>Dispensa de Licitação Nº 32/2019 /
UASG: 114626
Lote/Item: 1/1</t>
  </si>
  <si>
    <t>J.J. GRÁFICA DIGITAL LTDA-ME CNPJ:13.160.516/0001-80</t>
  </si>
  <si>
    <r>
      <t xml:space="preserve">Painel papel 3x2m: </t>
    </r>
    <r>
      <rPr>
        <sz val="10"/>
        <rFont val="Cambria"/>
        <family val="1"/>
      </rPr>
      <t>Painel em papel 3x2m. Impressão digital colorida, resolução 300 dpi, medidas 3m x 2 m. Pedido Mínimo de 1 unidade.</t>
    </r>
  </si>
  <si>
    <t xml:space="preserve">
140</t>
  </si>
  <si>
    <t>NºPregão:142019 / UASG:926097
Lote/Item: /87</t>
  </si>
  <si>
    <t>NºPregão:62019 / UASG:160146
Lote/Item: /13</t>
  </si>
  <si>
    <t>Dispensa de Licitação Nº 4/2020 /
UASG: 160033
Lote/Item: 2/1</t>
  </si>
  <si>
    <t>J.J. GRÁFICA DIGITAL LTDA-ME CNPJ:13.160.516/0001-81</t>
  </si>
  <si>
    <r>
      <t>Panfletos:</t>
    </r>
    <r>
      <rPr>
        <sz val="10"/>
        <rFont val="Cambria"/>
        <family val="1"/>
      </rPr>
      <t xml:space="preserve"> Panfletos em papel couchê 75g/m². Tamanho 21x15cm. 4/4 cores. Artes diversas fornecidas pela instituição. Pedido mínimo de 100 unidades.</t>
    </r>
  </si>
  <si>
    <t>NºPregão:52019 / UASG:158138
Lote/Item: 3/50</t>
  </si>
  <si>
    <t>Dispensa de Licitação Nº 46/2019 /
UASG: 158418
Lote/Item: 14/1</t>
  </si>
  <si>
    <t>NºLicitação:796694
Lote/Item: 4/1 www.licitacoes-e.com.br</t>
  </si>
  <si>
    <t>J.J. GRÁFICA DIGITAL LTDA-ME CNPJ:13.160.516/0001-82</t>
  </si>
  <si>
    <r>
      <t xml:space="preserve">Pasta para Arquivo: </t>
    </r>
    <r>
      <rPr>
        <sz val="10"/>
        <rFont val="Cambria"/>
        <family val="1"/>
      </rPr>
      <t>Pasta arquivo para documentação de alunos e servidores, em papel cartão 300g/m², largura 23x32cm, 1/0 cor, 1 bolso interno. Artes diversas fornecidas pela instituição. Pedido mínimo de 500</t>
    </r>
    <r>
      <rPr>
        <sz val="10"/>
        <rFont val="Cambria"/>
        <family val="1"/>
      </rPr>
      <t> </t>
    </r>
    <r>
      <rPr>
        <sz val="10"/>
        <rFont val="Cambria"/>
        <family val="1"/>
      </rPr>
      <t>unidades.</t>
    </r>
  </si>
  <si>
    <t>NºPregão:672019 / UASG:120625
Lote/Item: /19</t>
  </si>
  <si>
    <t>NºPregão:292019 / UASG:168006
Lote/Item: /40</t>
  </si>
  <si>
    <t>NºPregão:382019 / UASG:257036
Lote/Item: 11/113</t>
  </si>
  <si>
    <t>J.J. GRÁFICA DIGITAL LTDA-ME CNPJ:13.160.516/0001-83</t>
  </si>
  <si>
    <r>
      <t xml:space="preserve">Pasta Para eventos: </t>
    </r>
    <r>
      <rPr>
        <sz val="10"/>
        <rFont val="Cambria"/>
        <family val="1"/>
      </rPr>
      <t>Pasta para eventos em papel cartão duplex 300g/m². Formato fechado 23x31cm. 4/0 cores. Laminação fosca. 1 Bolso interno. Artes diversas fornecidas pela instituição. Pedido mínimo de 100 unidades.</t>
    </r>
  </si>
  <si>
    <t>NºPregão:192019 / UASG:155023
Lote/Item: 4/20</t>
  </si>
  <si>
    <t>Dispensa de Licitação Nº 1023/2019
/ UASG: 153063
Lote/Item: 7/1</t>
  </si>
  <si>
    <t>NºPregão:242019 / UASG:785810
Lote/Item: /124</t>
  </si>
  <si>
    <t>J.J. GRÁFICA DIGITAL LTDA-ME CNPJ:13.160.516/0001-84</t>
  </si>
  <si>
    <r>
      <t xml:space="preserve">Pin de Metal: </t>
    </r>
    <r>
      <rPr>
        <sz val="10"/>
        <rFont val="Cambria"/>
        <family val="1"/>
      </rPr>
      <t>Pin de Metal personalizado, com gravação do logo em alto ou baixo relevo, recorte especial, resinado, esmaltado, banho prateado, aplicação de pino e fecho borboleta. Pedido mínimo de 200 unidades.</t>
    </r>
  </si>
  <si>
    <t xml:space="preserve">
718</t>
  </si>
  <si>
    <t>NºPregão:92019 / UASG:926609
Lote/Item: /28</t>
  </si>
  <si>
    <t>NºPregão:682019 / UASG:389297
Lote/Item: /1</t>
  </si>
  <si>
    <t>NºPregão:6142019 / UASG:925373
Lote/Item: /52</t>
  </si>
  <si>
    <t>J.J. GRÁFICA DIGITAL LTDA-ME CNPJ:13.160.516/0001-85</t>
  </si>
  <si>
    <r>
      <t xml:space="preserve">Placa de patrimônio: </t>
    </r>
    <r>
      <rPr>
        <sz val="9"/>
        <rFont val="Cambria"/>
        <family val="1"/>
      </rPr>
      <t>Placa etiqueta de tombamento autoadesiva em micropartícula de alumínio (refletiva) com película poliéster transparente sobre impressão, medidas 4,0 x 2,0 cm, impressão em 1/0 cor, com sistema de numeração, sem código de barra.</t>
    </r>
  </si>
  <si>
    <t>Dispensa de Licitação Nº 156/2019 /
UASG: 113207
Lote/Item: 1/1</t>
  </si>
  <si>
    <t>Dispensa de Licitação Nº 42/2019 /
UASG: 110001
Lote/Item: 3/1</t>
  </si>
  <si>
    <t>AFIXCODE SOLUÇÕES GRAFICAS LTDA - CNPJ: 10.350.191/0001-75</t>
  </si>
  <si>
    <t>J.J. GRÁFICA DIGITAL LTDA-ME CNPJ:13.160.516/0001-86</t>
  </si>
  <si>
    <r>
      <t xml:space="preserve">Porta crachá: </t>
    </r>
    <r>
      <rPr>
        <sz val="10"/>
        <rFont val="Cambria"/>
        <family val="1"/>
      </rPr>
      <t>Porta crachá para eventos, tipo bolsa protetora para crachá de papel, feito de envelope plástico transparente formato A6 vertical, perfurado nas extremidades superiores, com aplicação de 60cm de cordão de nylon preto de 4mm. Pedido mínimo de 100 unidades.</t>
    </r>
  </si>
  <si>
    <t>NºPregão:602019 / UASG:989047
Lote/Item: /26</t>
  </si>
  <si>
    <t>NºPregão:82019 / UASG:160086
Lote/Item: /257</t>
  </si>
  <si>
    <t>NºPregão:152019 / UASG:160026
Lote/Item: /8</t>
  </si>
  <si>
    <t>J.J. GRÁFICA DIGITAL LTDA-ME CNPJ:13.160.516/0001-87</t>
  </si>
  <si>
    <r>
      <t>Revista:</t>
    </r>
    <r>
      <rPr>
        <sz val="10"/>
        <rFont val="Cambria"/>
        <family val="1"/>
      </rPr>
      <t xml:space="preserve"> Revista com Miolo em Papel couchê fosco 75g/m², tamanho fechado A4. 4/4 cores. 50 páginas. Capa em Papel couchê brilho 240g/m² tamanho fechado A4, 4/4 cores, laminação brilho. Encadernação grampo lombada canoa. Artes diversas fornecidas pela instituição. Pedido mínimo de 1000 Unidades.</t>
    </r>
  </si>
  <si>
    <t>Dispensa de Licitação Nº 273/2019 /
UASG: 160159
Lote/Item: 1/1</t>
  </si>
  <si>
    <t>NºPregão:42019 / UASG:160363
Lote/Item: /8</t>
  </si>
  <si>
    <t>NºPregão:52019 / UASG:160393
Lote/Item: /30</t>
  </si>
  <si>
    <t>Dispensa de Licitação Nº 104/2019 /
UASG: 160327
Lote/Item: 1/1</t>
  </si>
  <si>
    <t>J.J. GRÁFICA DIGITAL LTDA-ME CNPJ:13.160.516/0001-88</t>
  </si>
  <si>
    <r>
      <t xml:space="preserve">Squeeze 500ml: </t>
    </r>
    <r>
      <rPr>
        <sz val="10"/>
        <rFont val="Cambria"/>
        <family val="1"/>
      </rPr>
      <t>densidade atóxico. Válvula em PVC. Personalizada com impressão em policromia nos dois lados diretamente na superfície da caneca. Artes e cores diversas fornecidas pela instituição. Pedido mínimo de 100 unidades.</t>
    </r>
  </si>
  <si>
    <t>NºPregão:132019 / UASG:160198
Lote/Item: /118</t>
  </si>
  <si>
    <t>NºPregão:52019 / UASG:158138
Lote/Item: /30</t>
  </si>
  <si>
    <t>NºPregão:392019 / UASG:925124
Lote/Item: /7</t>
  </si>
  <si>
    <t>NºPregão:572019 / UASG:925464
Lote/Item: /1</t>
  </si>
  <si>
    <t>J.J. GRÁFICA DIGITAL LTDA-ME CNPJ:13.160.516/0001-89</t>
  </si>
  <si>
    <r>
      <t xml:space="preserve">Tapa Sol: </t>
    </r>
    <r>
      <rPr>
        <sz val="10"/>
        <rFont val="Cambria"/>
        <family val="1"/>
      </rPr>
      <t>Tapa sol em micro ondulado, com plastificação, acoplagem no micro ondulado, onda B, faca especial 62 x 117 cm, caixinha com trava, corte vinco, dobragem, verso pardo e impressão policromia 4x0. Pedido mínimo de 100 unidades.</t>
    </r>
  </si>
  <si>
    <t>NºPregão:432019 / UASG:925560
Lote/Item: /12</t>
  </si>
  <si>
    <t>Carrefour (https://www.carrefour.com.br/)</t>
  </si>
  <si>
    <t>J.J. GRÁFICA DIGITAL LTDA-ME CNPJ:13.160.516/0001-90</t>
  </si>
  <si>
    <r>
      <t xml:space="preserve">Viseira: </t>
    </r>
    <r>
      <rPr>
        <sz val="10"/>
        <rFont val="Cambria"/>
        <family val="1"/>
      </rPr>
      <t>Viseira esportiva em poliester, diversas cores, com aba, regulador velcro, impressão em serigrafia ou sublimação. Arte fornecida pela instituição. Pedido Mínimo de 100 unidades.</t>
    </r>
  </si>
  <si>
    <t>NºPregão:72019 / UASG:160211
Lote/Item: /17</t>
  </si>
  <si>
    <t>NºPregão:62019 / UASG:160196
Lote/Item: /31</t>
  </si>
  <si>
    <t>CLUB BRINDES - CNPJ: 10.900.408/0001-73</t>
  </si>
  <si>
    <t>J.J. GRÁFICA DIGITAL LTDA-ME CNPJ:13.160.516/0001-91</t>
  </si>
  <si>
    <t>TOTAL</t>
  </si>
  <si>
    <t>* Os preços orçados para os itens 24, 27, 44, 45 e 46 diante a empresa VINNY GRAFF E PUBLICIDADE e os preços orçados para os itens 24, 29 e 43 diante a empresa J.J. GRÁFICA DIGITAL LTDA-ME foram descosiderados para esta estimativa tendo em vista serem considerados fora da média do mercado após análise realizada por este setor de compras.</t>
  </si>
  <si>
    <t>PLANILHA DE PREÇO MÁXIMO ACEITÁVEL PELA ADMINISTRAÇÃO</t>
  </si>
  <si>
    <t>VALOR
(R$)</t>
  </si>
</sst>
</file>

<file path=xl/styles.xml><?xml version="1.0" encoding="utf-8"?>
<styleSheet xmlns="http://schemas.openxmlformats.org/spreadsheetml/2006/main">
  <numFmts count="1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00_-;\-&quot;R$&quot;* #,##0.00_-;_-&quot;R$&quot;* &quot;-&quot;??_-;_-@_-"/>
    <numFmt numFmtId="169" formatCode="_-&quot;R$&quot;* #,##0_-;\-&quot;R$&quot;* #,##0_-;_-&quot;R$&quot;* &quot;-&quot;_-;_-@_-"/>
    <numFmt numFmtId="170" formatCode="_(* #,##0.00_);_(* \(#,##0.00\);_(* &quot;-&quot;??_);_(@_)"/>
    <numFmt numFmtId="171" formatCode="_(&quot;R$&quot;* #,##0_);_(&quot;R$&quot;* \(#,##0\);_(&quot;R$&quot;* &quot;-&quot;_);_(@_)"/>
    <numFmt numFmtId="172" formatCode="_(&quot;R$&quot;* #,##0.00_);_(&quot;R$&quot;* \(#,##0.00\);_(&quot;R$&quot;* &quot;-&quot;??_);_(@_)"/>
    <numFmt numFmtId="173" formatCode="_(* #,##0_);_(* \(#,##0\);_(* &quot;-&quot;_);_(@_)"/>
  </numFmts>
  <fonts count="57">
    <font>
      <sz val="10"/>
      <name val="Arial"/>
      <family val="2"/>
    </font>
    <font>
      <sz val="11"/>
      <color indexed="8"/>
      <name val="Calibri"/>
      <family val="2"/>
    </font>
    <font>
      <sz val="10"/>
      <name val="Arial Black"/>
      <family val="2"/>
    </font>
    <font>
      <sz val="8"/>
      <name val="Arial"/>
      <family val="2"/>
    </font>
    <font>
      <b/>
      <sz val="10"/>
      <name val="Arial"/>
      <family val="2"/>
    </font>
    <font>
      <b/>
      <sz val="8"/>
      <name val="Arial Black"/>
      <family val="2"/>
    </font>
    <font>
      <b/>
      <sz val="7"/>
      <name val="Arial Black"/>
      <family val="2"/>
    </font>
    <font>
      <b/>
      <sz val="9"/>
      <name val="Arial Black"/>
      <family val="2"/>
    </font>
    <font>
      <b/>
      <sz val="10"/>
      <name val="Cambria"/>
      <family val="1"/>
    </font>
    <font>
      <sz val="10"/>
      <name val="Cambria"/>
      <family val="1"/>
    </font>
    <font>
      <b/>
      <sz val="9"/>
      <name val="Cambria"/>
      <family val="1"/>
    </font>
    <font>
      <b/>
      <sz val="10"/>
      <name val="Arial Black"/>
      <family val="2"/>
    </font>
    <font>
      <b/>
      <sz val="8"/>
      <name val="Arial"/>
      <family val="2"/>
    </font>
    <font>
      <sz val="10"/>
      <name val="Calibri"/>
      <family val="2"/>
    </font>
    <font>
      <b/>
      <i/>
      <sz val="10"/>
      <name val="Arial"/>
      <family val="2"/>
    </font>
    <font>
      <sz val="9"/>
      <name val="Cambria"/>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7.5"/>
      <name val="Calibri"/>
      <family val="2"/>
    </font>
    <font>
      <b/>
      <sz val="8"/>
      <name val="Calibri"/>
      <family val="2"/>
    </font>
    <font>
      <b/>
      <sz val="8"/>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rgb="FF0000FF"/>
      <name val="Calibri"/>
      <family val="2"/>
    </font>
    <font>
      <u val="single"/>
      <sz val="11"/>
      <color rgb="FF80008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8"/>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3">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172" fontId="0" fillId="0" borderId="0" applyFont="0" applyFill="0" applyBorder="0" applyAlignment="0" applyProtection="0"/>
    <xf numFmtId="171"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173"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xf numFmtId="170" fontId="0" fillId="0" borderId="0" applyFont="0" applyFill="0" applyBorder="0" applyAlignment="0" applyProtection="0"/>
  </cellStyleXfs>
  <cellXfs count="48">
    <xf numFmtId="0" fontId="0" fillId="0" borderId="0" xfId="0" applyAlignment="1">
      <alignment/>
    </xf>
    <xf numFmtId="0" fontId="0" fillId="33" borderId="0" xfId="0" applyFill="1" applyAlignment="1">
      <alignment/>
    </xf>
    <xf numFmtId="0" fontId="3" fillId="34" borderId="0" xfId="0" applyNumberFormat="1" applyFont="1" applyFill="1" applyBorder="1" applyAlignment="1">
      <alignment vertical="center" wrapText="1"/>
    </xf>
    <xf numFmtId="0" fontId="3" fillId="34" borderId="0" xfId="0" applyNumberFormat="1" applyFont="1" applyFill="1" applyBorder="1" applyAlignment="1">
      <alignment vertical="center"/>
    </xf>
    <xf numFmtId="0" fontId="3" fillId="33" borderId="10" xfId="0" applyFont="1" applyFill="1" applyBorder="1" applyAlignment="1">
      <alignment horizontal="center" vertical="center" wrapText="1"/>
    </xf>
    <xf numFmtId="0" fontId="8" fillId="0" borderId="10" xfId="0" applyFont="1" applyBorder="1" applyAlignment="1">
      <alignment horizontal="justify" vertical="center"/>
    </xf>
    <xf numFmtId="3" fontId="9" fillId="0" borderId="10" xfId="0" applyNumberFormat="1" applyFont="1" applyBorder="1" applyAlignment="1">
      <alignment horizontal="center" vertical="center"/>
    </xf>
    <xf numFmtId="0" fontId="9" fillId="0" borderId="10" xfId="0" applyFont="1" applyBorder="1" applyAlignment="1">
      <alignment horizontal="center" vertical="center"/>
    </xf>
    <xf numFmtId="0" fontId="3" fillId="33" borderId="10" xfId="0" applyNumberFormat="1" applyFont="1" applyFill="1" applyBorder="1" applyAlignment="1">
      <alignment horizontal="center" vertical="center" wrapText="1"/>
    </xf>
    <xf numFmtId="172" fontId="3" fillId="33" borderId="10" xfId="47" applyFont="1" applyFill="1" applyBorder="1" applyAlignment="1">
      <alignment horizontal="center" vertical="center" wrapText="1"/>
    </xf>
    <xf numFmtId="0" fontId="8" fillId="0" borderId="10" xfId="0" applyFont="1" applyBorder="1" applyAlignment="1">
      <alignment horizontal="justify" vertical="center" wrapText="1"/>
    </xf>
    <xf numFmtId="3" fontId="9" fillId="0" borderId="10" xfId="0" applyNumberFormat="1" applyFont="1" applyBorder="1" applyAlignment="1">
      <alignment horizontal="center" vertical="center" wrapText="1"/>
    </xf>
    <xf numFmtId="0" fontId="8" fillId="0" borderId="10" xfId="0" applyFont="1" applyBorder="1" applyAlignment="1">
      <alignment vertical="center" wrapText="1"/>
    </xf>
    <xf numFmtId="0" fontId="10" fillId="0" borderId="10" xfId="0" applyFont="1" applyBorder="1" applyAlignment="1">
      <alignment horizontal="justify" vertical="center" wrapText="1"/>
    </xf>
    <xf numFmtId="172" fontId="12" fillId="33" borderId="10" xfId="47" applyFont="1" applyFill="1" applyBorder="1" applyAlignment="1">
      <alignment horizontal="center" vertical="center" wrapText="1"/>
    </xf>
    <xf numFmtId="172" fontId="11" fillId="35" borderId="10" xfId="47" applyFont="1" applyFill="1" applyBorder="1" applyAlignment="1">
      <alignment horizontal="center" vertical="center" wrapText="1"/>
    </xf>
    <xf numFmtId="0" fontId="13" fillId="33" borderId="0" xfId="0" applyFont="1" applyFill="1" applyAlignment="1">
      <alignment vertical="center" wrapText="1"/>
    </xf>
    <xf numFmtId="0" fontId="0" fillId="0" borderId="0" xfId="0" applyAlignment="1">
      <alignment horizontal="center"/>
    </xf>
    <xf numFmtId="0" fontId="13" fillId="0" borderId="0" xfId="0" applyFont="1" applyAlignment="1">
      <alignment vertical="center" wrapText="1"/>
    </xf>
    <xf numFmtId="172" fontId="12" fillId="36" borderId="10" xfId="47" applyFont="1" applyFill="1" applyBorder="1" applyAlignment="1">
      <alignment horizontal="center" vertical="center" wrapText="1"/>
    </xf>
    <xf numFmtId="172" fontId="56" fillId="36" borderId="10" xfId="47" applyFont="1" applyFill="1" applyBorder="1" applyAlignment="1">
      <alignment horizontal="center" vertical="center" wrapText="1"/>
    </xf>
    <xf numFmtId="49" fontId="5" fillId="35" borderId="10" xfId="0" applyNumberFormat="1" applyFont="1" applyFill="1" applyBorder="1" applyAlignment="1">
      <alignment horizontal="center" vertical="center" wrapText="1"/>
    </xf>
    <xf numFmtId="0" fontId="4" fillId="34" borderId="11" xfId="0" applyNumberFormat="1" applyFont="1" applyFill="1" applyBorder="1" applyAlignment="1">
      <alignment horizontal="center" vertical="center" wrapText="1"/>
    </xf>
    <xf numFmtId="0" fontId="4" fillId="34" borderId="12" xfId="0" applyNumberFormat="1" applyFont="1" applyFill="1" applyBorder="1" applyAlignment="1">
      <alignment horizontal="center" vertical="center" wrapText="1"/>
    </xf>
    <xf numFmtId="49" fontId="35" fillId="35" borderId="10" xfId="0" applyNumberFormat="1" applyFont="1" applyFill="1" applyBorder="1" applyAlignment="1">
      <alignment horizontal="center" vertical="center" wrapText="1"/>
    </xf>
    <xf numFmtId="49" fontId="34" fillId="35" borderId="13" xfId="0" applyNumberFormat="1" applyFont="1" applyFill="1" applyBorder="1" applyAlignment="1">
      <alignment horizontal="center" vertical="center" wrapText="1"/>
    </xf>
    <xf numFmtId="49" fontId="34" fillId="35" borderId="14" xfId="0" applyNumberFormat="1" applyFont="1" applyFill="1" applyBorder="1" applyAlignment="1">
      <alignment horizontal="center" vertical="center" wrapText="1"/>
    </xf>
    <xf numFmtId="0" fontId="6" fillId="35" borderId="10" xfId="0" applyFont="1" applyFill="1" applyBorder="1" applyAlignment="1">
      <alignment horizontal="center" vertical="center" wrapText="1"/>
    </xf>
    <xf numFmtId="49" fontId="7" fillId="35" borderId="15" xfId="0" applyNumberFormat="1" applyFont="1" applyFill="1" applyBorder="1" applyAlignment="1">
      <alignment horizontal="center" vertical="center" wrapText="1"/>
    </xf>
    <xf numFmtId="49" fontId="7" fillId="35" borderId="16" xfId="0" applyNumberFormat="1" applyFont="1" applyFill="1" applyBorder="1" applyAlignment="1">
      <alignment horizontal="center" vertical="center" wrapText="1"/>
    </xf>
    <xf numFmtId="49" fontId="7" fillId="35" borderId="17" xfId="0" applyNumberFormat="1" applyFont="1" applyFill="1" applyBorder="1" applyAlignment="1">
      <alignment horizontal="center" vertical="center" wrapText="1"/>
    </xf>
    <xf numFmtId="49" fontId="7" fillId="35" borderId="18" xfId="0" applyNumberFormat="1" applyFont="1" applyFill="1" applyBorder="1" applyAlignment="1">
      <alignment horizontal="center" vertical="center" wrapText="1"/>
    </xf>
    <xf numFmtId="49" fontId="7" fillId="35" borderId="19" xfId="0" applyNumberFormat="1" applyFont="1" applyFill="1" applyBorder="1" applyAlignment="1">
      <alignment horizontal="center" vertical="center" wrapText="1"/>
    </xf>
    <xf numFmtId="49" fontId="7" fillId="35" borderId="20" xfId="0" applyNumberFormat="1" applyFont="1" applyFill="1" applyBorder="1" applyAlignment="1">
      <alignment horizontal="center" vertical="center" wrapText="1"/>
    </xf>
    <xf numFmtId="0" fontId="0" fillId="0" borderId="12" xfId="0" applyBorder="1" applyAlignment="1">
      <alignment horizontal="center"/>
    </xf>
    <xf numFmtId="49" fontId="2" fillId="35" borderId="21" xfId="0" applyNumberFormat="1" applyFont="1" applyFill="1" applyBorder="1" applyAlignment="1">
      <alignment horizontal="center" vertical="center" wrapText="1"/>
    </xf>
    <xf numFmtId="49" fontId="2" fillId="35" borderId="22" xfId="0" applyNumberFormat="1" applyFont="1" applyFill="1" applyBorder="1" applyAlignment="1">
      <alignment horizontal="center" vertical="center" wrapText="1"/>
    </xf>
    <xf numFmtId="49" fontId="2" fillId="35" borderId="23" xfId="0" applyNumberFormat="1" applyFont="1" applyFill="1" applyBorder="1" applyAlignment="1">
      <alignment horizontal="center" vertical="center" wrapText="1"/>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49" fontId="11" fillId="35" borderId="10" xfId="0" applyNumberFormat="1" applyFont="1" applyFill="1" applyBorder="1" applyAlignment="1">
      <alignment horizontal="center" vertical="center" wrapText="1"/>
    </xf>
    <xf numFmtId="0" fontId="0" fillId="0" borderId="0" xfId="0" applyAlignment="1">
      <alignment horizontal="left" vertical="center" wrapText="1"/>
    </xf>
    <xf numFmtId="49" fontId="5" fillId="35" borderId="13" xfId="0" applyNumberFormat="1" applyFont="1" applyFill="1" applyBorder="1" applyAlignment="1">
      <alignment horizontal="center" vertical="center" wrapText="1"/>
    </xf>
    <xf numFmtId="49" fontId="5" fillId="35" borderId="24" xfId="0" applyNumberFormat="1" applyFont="1" applyFill="1" applyBorder="1" applyAlignment="1">
      <alignment horizontal="center" vertical="center" wrapText="1"/>
    </xf>
    <xf numFmtId="49" fontId="6" fillId="35" borderId="13" xfId="0" applyNumberFormat="1" applyFont="1" applyFill="1" applyBorder="1" applyAlignment="1">
      <alignment horizontal="center" vertical="center" wrapText="1"/>
    </xf>
    <xf numFmtId="49" fontId="6" fillId="35" borderId="24" xfId="0" applyNumberFormat="1" applyFont="1" applyFill="1" applyBorder="1" applyAlignment="1">
      <alignment horizontal="center" vertical="center" wrapText="1"/>
    </xf>
    <xf numFmtId="49" fontId="6" fillId="35" borderId="14" xfId="0" applyNumberFormat="1" applyFont="1" applyFill="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68"/>
  <sheetViews>
    <sheetView tabSelected="1" zoomScalePageLayoutView="0" workbookViewId="0" topLeftCell="A1">
      <selection activeCell="O56" sqref="O56"/>
    </sheetView>
  </sheetViews>
  <sheetFormatPr defaultColWidth="9.140625" defaultRowHeight="12.75"/>
  <cols>
    <col min="1" max="1" width="4.140625" style="0" customWidth="1"/>
    <col min="2" max="2" width="43.28125" style="0" customWidth="1"/>
    <col min="3" max="3" width="8.28125" style="0" customWidth="1"/>
    <col min="4" max="4" width="7.57421875" style="0" customWidth="1"/>
    <col min="5" max="5" width="19.8515625" style="0" customWidth="1"/>
    <col min="6" max="6" width="10.28125" style="0" customWidth="1"/>
    <col min="7" max="7" width="19.8515625" style="0" customWidth="1"/>
    <col min="8" max="8" width="10.28125" style="0" customWidth="1"/>
    <col min="9" max="9" width="19.8515625" style="0" customWidth="1"/>
    <col min="10" max="10" width="10.28125" style="0" customWidth="1"/>
    <col min="11" max="11" width="19.57421875" style="0" customWidth="1"/>
    <col min="12" max="12" width="10.00390625" style="0" customWidth="1"/>
    <col min="13" max="13" width="19.57421875" style="0" customWidth="1"/>
    <col min="14" max="14" width="10.00390625" style="0" customWidth="1"/>
    <col min="15" max="15" width="14.8515625" style="0" customWidth="1"/>
    <col min="16" max="16" width="18.28125" style="0" customWidth="1"/>
  </cols>
  <sheetData>
    <row r="1" spans="1:16" ht="12.75" customHeight="1">
      <c r="A1" s="34"/>
      <c r="B1" s="34"/>
      <c r="C1" s="34"/>
      <c r="D1" s="34"/>
      <c r="E1" s="34"/>
      <c r="F1" s="34"/>
      <c r="G1" s="34"/>
      <c r="H1" s="34"/>
      <c r="I1" s="34"/>
      <c r="J1" s="34"/>
      <c r="K1" s="34"/>
      <c r="L1" s="34"/>
      <c r="M1" s="34"/>
      <c r="N1" s="34"/>
      <c r="O1" s="34"/>
      <c r="P1" s="34"/>
    </row>
    <row r="2" spans="1:16" ht="15" customHeight="1">
      <c r="A2" s="35" t="s">
        <v>265</v>
      </c>
      <c r="B2" s="36"/>
      <c r="C2" s="36"/>
      <c r="D2" s="36"/>
      <c r="E2" s="36"/>
      <c r="F2" s="36"/>
      <c r="G2" s="36"/>
      <c r="H2" s="36"/>
      <c r="I2" s="36"/>
      <c r="J2" s="36"/>
      <c r="K2" s="36"/>
      <c r="L2" s="36"/>
      <c r="M2" s="36"/>
      <c r="N2" s="36"/>
      <c r="O2" s="36"/>
      <c r="P2" s="37"/>
    </row>
    <row r="3" spans="1:16" ht="12.75" customHeight="1">
      <c r="A3" s="2"/>
      <c r="B3" s="22" t="s">
        <v>0</v>
      </c>
      <c r="C3" s="22"/>
      <c r="D3" s="22"/>
      <c r="E3" s="22"/>
      <c r="F3" s="22"/>
      <c r="G3" s="22"/>
      <c r="H3" s="22"/>
      <c r="I3" s="22"/>
      <c r="J3" s="22"/>
      <c r="K3" s="22"/>
      <c r="L3" s="22"/>
      <c r="M3" s="22"/>
      <c r="N3" s="22"/>
      <c r="O3" s="22"/>
      <c r="P3" s="22"/>
    </row>
    <row r="4" spans="1:16" ht="12.75" customHeight="1">
      <c r="A4" s="3"/>
      <c r="B4" s="23"/>
      <c r="C4" s="23"/>
      <c r="D4" s="23"/>
      <c r="E4" s="23"/>
      <c r="F4" s="23"/>
      <c r="G4" s="23"/>
      <c r="H4" s="23"/>
      <c r="I4" s="23"/>
      <c r="J4" s="23"/>
      <c r="K4" s="23"/>
      <c r="L4" s="23"/>
      <c r="M4" s="23"/>
      <c r="N4" s="23"/>
      <c r="O4" s="23"/>
      <c r="P4" s="23"/>
    </row>
    <row r="5" spans="1:16" ht="12.75" customHeight="1">
      <c r="A5" s="43" t="s">
        <v>1</v>
      </c>
      <c r="B5" s="43" t="s">
        <v>2</v>
      </c>
      <c r="C5" s="43" t="s">
        <v>3</v>
      </c>
      <c r="D5" s="45" t="s">
        <v>4</v>
      </c>
      <c r="E5" s="28" t="s">
        <v>5</v>
      </c>
      <c r="F5" s="29"/>
      <c r="G5" s="28" t="s">
        <v>6</v>
      </c>
      <c r="H5" s="29"/>
      <c r="I5" s="28" t="s">
        <v>7</v>
      </c>
      <c r="J5" s="29"/>
      <c r="K5" s="28" t="s">
        <v>8</v>
      </c>
      <c r="L5" s="29"/>
      <c r="M5" s="28" t="s">
        <v>9</v>
      </c>
      <c r="N5" s="29"/>
      <c r="O5" s="21" t="s">
        <v>266</v>
      </c>
      <c r="P5" s="21"/>
    </row>
    <row r="6" spans="1:16" ht="14.25" customHeight="1">
      <c r="A6" s="44"/>
      <c r="B6" s="44"/>
      <c r="C6" s="44"/>
      <c r="D6" s="46"/>
      <c r="E6" s="30"/>
      <c r="F6" s="31"/>
      <c r="G6" s="30"/>
      <c r="H6" s="31"/>
      <c r="I6" s="30"/>
      <c r="J6" s="31"/>
      <c r="K6" s="30"/>
      <c r="L6" s="31"/>
      <c r="M6" s="30"/>
      <c r="N6" s="31"/>
      <c r="O6" s="21"/>
      <c r="P6" s="21"/>
    </row>
    <row r="7" spans="1:16" ht="14.25" customHeight="1">
      <c r="A7" s="44"/>
      <c r="B7" s="44"/>
      <c r="C7" s="44"/>
      <c r="D7" s="46"/>
      <c r="E7" s="30"/>
      <c r="F7" s="31"/>
      <c r="G7" s="32"/>
      <c r="H7" s="33"/>
      <c r="I7" s="30"/>
      <c r="J7" s="31"/>
      <c r="K7" s="30"/>
      <c r="L7" s="31"/>
      <c r="M7" s="30"/>
      <c r="N7" s="31"/>
      <c r="O7" s="21"/>
      <c r="P7" s="21"/>
    </row>
    <row r="8" spans="1:16" ht="12.75" customHeight="1">
      <c r="A8" s="44"/>
      <c r="B8" s="44"/>
      <c r="C8" s="44"/>
      <c r="D8" s="46"/>
      <c r="E8" s="25" t="s">
        <v>10</v>
      </c>
      <c r="F8" s="24" t="s">
        <v>11</v>
      </c>
      <c r="G8" s="25" t="s">
        <v>10</v>
      </c>
      <c r="H8" s="24" t="s">
        <v>11</v>
      </c>
      <c r="I8" s="25" t="s">
        <v>10</v>
      </c>
      <c r="J8" s="24" t="s">
        <v>11</v>
      </c>
      <c r="K8" s="25" t="s">
        <v>10</v>
      </c>
      <c r="L8" s="24" t="s">
        <v>11</v>
      </c>
      <c r="M8" s="25" t="s">
        <v>10</v>
      </c>
      <c r="N8" s="24" t="s">
        <v>11</v>
      </c>
      <c r="O8" s="27" t="s">
        <v>12</v>
      </c>
      <c r="P8" s="27" t="s">
        <v>13</v>
      </c>
    </row>
    <row r="9" spans="1:16" ht="105.75" customHeight="1">
      <c r="A9" s="44"/>
      <c r="B9" s="44"/>
      <c r="C9" s="44"/>
      <c r="D9" s="47"/>
      <c r="E9" s="26"/>
      <c r="F9" s="24"/>
      <c r="G9" s="26"/>
      <c r="H9" s="24"/>
      <c r="I9" s="26"/>
      <c r="J9" s="24"/>
      <c r="K9" s="26"/>
      <c r="L9" s="24"/>
      <c r="M9" s="26"/>
      <c r="N9" s="24"/>
      <c r="O9" s="27"/>
      <c r="P9" s="27"/>
    </row>
    <row r="10" spans="1:19" s="1" customFormat="1" ht="89.25">
      <c r="A10" s="4">
        <v>1</v>
      </c>
      <c r="B10" s="5" t="s">
        <v>14</v>
      </c>
      <c r="C10" s="6">
        <v>1380</v>
      </c>
      <c r="D10" s="7" t="s">
        <v>15</v>
      </c>
      <c r="E10" s="8" t="s">
        <v>16</v>
      </c>
      <c r="F10" s="9">
        <v>52.5</v>
      </c>
      <c r="G10" s="8" t="s">
        <v>17</v>
      </c>
      <c r="H10" s="9">
        <v>50</v>
      </c>
      <c r="I10" s="8" t="s">
        <v>18</v>
      </c>
      <c r="J10" s="9">
        <v>49.95</v>
      </c>
      <c r="K10" s="9" t="s">
        <v>19</v>
      </c>
      <c r="L10" s="9">
        <v>50</v>
      </c>
      <c r="M10" s="9" t="s">
        <v>20</v>
      </c>
      <c r="N10" s="9">
        <v>80</v>
      </c>
      <c r="O10" s="19">
        <f aca="true" t="shared" si="0" ref="O10:O15">(F10+H10+J10+L10+N10)/5</f>
        <v>56.489999999999995</v>
      </c>
      <c r="P10" s="14">
        <f>C10*O10</f>
        <v>77956.2</v>
      </c>
      <c r="S10" s="16"/>
    </row>
    <row r="11" spans="1:19" s="1" customFormat="1" ht="127.5">
      <c r="A11" s="4">
        <f>A10+1</f>
        <v>2</v>
      </c>
      <c r="B11" s="10" t="s">
        <v>21</v>
      </c>
      <c r="C11" s="6">
        <v>7920</v>
      </c>
      <c r="D11" s="7" t="s">
        <v>22</v>
      </c>
      <c r="E11" s="8" t="s">
        <v>23</v>
      </c>
      <c r="F11" s="9">
        <v>34.73</v>
      </c>
      <c r="G11" s="8" t="s">
        <v>24</v>
      </c>
      <c r="H11" s="9">
        <v>28.8</v>
      </c>
      <c r="I11" s="8" t="s">
        <v>25</v>
      </c>
      <c r="J11" s="9">
        <v>31.9</v>
      </c>
      <c r="K11" s="9" t="s">
        <v>19</v>
      </c>
      <c r="L11" s="9">
        <v>30</v>
      </c>
      <c r="M11" s="9" t="s">
        <v>26</v>
      </c>
      <c r="N11" s="9" t="s">
        <v>27</v>
      </c>
      <c r="O11" s="20">
        <f>(F11+H11+J11+L11)/4</f>
        <v>31.3575</v>
      </c>
      <c r="P11" s="14">
        <f>C11*O11</f>
        <v>248351.40000000002</v>
      </c>
      <c r="S11" s="16"/>
    </row>
    <row r="12" spans="1:19" s="1" customFormat="1" ht="114.75">
      <c r="A12" s="4">
        <f>A11+1</f>
        <v>3</v>
      </c>
      <c r="B12" s="5" t="s">
        <v>28</v>
      </c>
      <c r="C12" s="6">
        <v>1350</v>
      </c>
      <c r="D12" s="7" t="s">
        <v>22</v>
      </c>
      <c r="E12" s="8" t="s">
        <v>29</v>
      </c>
      <c r="F12" s="9">
        <v>33.5</v>
      </c>
      <c r="G12" s="8" t="s">
        <v>24</v>
      </c>
      <c r="H12" s="9">
        <v>28.8</v>
      </c>
      <c r="I12" s="8" t="s">
        <v>30</v>
      </c>
      <c r="J12" s="9">
        <v>29.4</v>
      </c>
      <c r="K12" s="9" t="s">
        <v>19</v>
      </c>
      <c r="L12" s="9">
        <v>30</v>
      </c>
      <c r="M12" s="9" t="s">
        <v>31</v>
      </c>
      <c r="N12" s="9" t="s">
        <v>27</v>
      </c>
      <c r="O12" s="20">
        <f>(F12+H12+J12+L12)/4</f>
        <v>30.424999999999997</v>
      </c>
      <c r="P12" s="14">
        <f aca="true" t="shared" si="1" ref="P12:P35">C12*O12</f>
        <v>41073.74999999999</v>
      </c>
      <c r="S12" s="16"/>
    </row>
    <row r="13" spans="1:19" s="1" customFormat="1" ht="63.75">
      <c r="A13" s="4">
        <f>A12+1</f>
        <v>4</v>
      </c>
      <c r="B13" s="5" t="s">
        <v>32</v>
      </c>
      <c r="C13" s="6">
        <v>2101</v>
      </c>
      <c r="D13" s="7" t="s">
        <v>22</v>
      </c>
      <c r="E13" s="8" t="s">
        <v>33</v>
      </c>
      <c r="F13" s="9">
        <v>50</v>
      </c>
      <c r="G13" s="8" t="s">
        <v>34</v>
      </c>
      <c r="H13" s="9">
        <v>53.66</v>
      </c>
      <c r="I13" s="8" t="s">
        <v>35</v>
      </c>
      <c r="J13" s="9">
        <v>49.78</v>
      </c>
      <c r="K13" s="9" t="s">
        <v>19</v>
      </c>
      <c r="L13" s="9">
        <v>50</v>
      </c>
      <c r="M13" s="9" t="s">
        <v>36</v>
      </c>
      <c r="N13" s="9">
        <v>75</v>
      </c>
      <c r="O13" s="19">
        <f t="shared" si="0"/>
        <v>55.688</v>
      </c>
      <c r="P13" s="14">
        <f t="shared" si="1"/>
        <v>117000.48800000001</v>
      </c>
      <c r="S13" s="16"/>
    </row>
    <row r="14" spans="1:19" s="1" customFormat="1" ht="306">
      <c r="A14" s="4">
        <f>A13+1</f>
        <v>5</v>
      </c>
      <c r="B14" s="5" t="s">
        <v>37</v>
      </c>
      <c r="C14" s="6">
        <v>3590</v>
      </c>
      <c r="D14" s="7" t="s">
        <v>22</v>
      </c>
      <c r="E14" s="8" t="s">
        <v>38</v>
      </c>
      <c r="F14" s="9">
        <v>39.79</v>
      </c>
      <c r="G14" s="8" t="s">
        <v>39</v>
      </c>
      <c r="H14" s="9">
        <v>34.45</v>
      </c>
      <c r="I14" s="8" t="s">
        <v>40</v>
      </c>
      <c r="J14" s="9">
        <v>32.5</v>
      </c>
      <c r="K14" s="9" t="s">
        <v>19</v>
      </c>
      <c r="L14" s="9">
        <v>40</v>
      </c>
      <c r="M14" s="9" t="s">
        <v>41</v>
      </c>
      <c r="N14" s="9" t="s">
        <v>27</v>
      </c>
      <c r="O14" s="19">
        <f>(F14+H14+J14+L14)/4</f>
        <v>36.685</v>
      </c>
      <c r="P14" s="14">
        <f t="shared" si="1"/>
        <v>131699.15</v>
      </c>
      <c r="S14" s="16"/>
    </row>
    <row r="15" spans="1:19" s="1" customFormat="1" ht="76.5">
      <c r="A15" s="4">
        <f>A14+1</f>
        <v>6</v>
      </c>
      <c r="B15" s="5" t="s">
        <v>42</v>
      </c>
      <c r="C15" s="11">
        <v>25270</v>
      </c>
      <c r="D15" s="7" t="s">
        <v>43</v>
      </c>
      <c r="E15" s="8" t="s">
        <v>44</v>
      </c>
      <c r="F15" s="9">
        <v>2.18</v>
      </c>
      <c r="G15" s="8" t="s">
        <v>45</v>
      </c>
      <c r="H15" s="9">
        <v>2</v>
      </c>
      <c r="I15" s="8" t="s">
        <v>46</v>
      </c>
      <c r="J15" s="9">
        <v>1.98</v>
      </c>
      <c r="K15" s="9" t="s">
        <v>19</v>
      </c>
      <c r="L15" s="9">
        <v>2</v>
      </c>
      <c r="M15" s="9" t="s">
        <v>47</v>
      </c>
      <c r="N15" s="9">
        <v>4</v>
      </c>
      <c r="O15" s="19">
        <f t="shared" si="0"/>
        <v>2.432</v>
      </c>
      <c r="P15" s="14">
        <f t="shared" si="1"/>
        <v>61456.64</v>
      </c>
      <c r="S15" s="16"/>
    </row>
    <row r="16" spans="1:19" s="1" customFormat="1" ht="255">
      <c r="A16" s="4">
        <f aca="true" t="shared" si="2" ref="A16:A39">A15+1</f>
        <v>7</v>
      </c>
      <c r="B16" s="5" t="s">
        <v>48</v>
      </c>
      <c r="C16" s="7">
        <v>200</v>
      </c>
      <c r="D16" s="7" t="s">
        <v>22</v>
      </c>
      <c r="E16" s="8" t="s">
        <v>49</v>
      </c>
      <c r="F16" s="9">
        <v>38</v>
      </c>
      <c r="G16" s="8" t="s">
        <v>50</v>
      </c>
      <c r="H16" s="9">
        <v>34.15</v>
      </c>
      <c r="I16" s="8" t="s">
        <v>51</v>
      </c>
      <c r="J16" s="9">
        <v>31.86</v>
      </c>
      <c r="K16" s="9" t="s">
        <v>19</v>
      </c>
      <c r="L16" s="9">
        <v>50</v>
      </c>
      <c r="M16" s="9" t="s">
        <v>52</v>
      </c>
      <c r="N16" s="9" t="s">
        <v>27</v>
      </c>
      <c r="O16" s="19">
        <f aca="true" t="shared" si="3" ref="O16:O35">(F16+H16+J16+L16)/4</f>
        <v>38.5025</v>
      </c>
      <c r="P16" s="14">
        <f t="shared" si="1"/>
        <v>7700.5</v>
      </c>
      <c r="S16" s="16"/>
    </row>
    <row r="17" spans="1:19" s="1" customFormat="1" ht="102">
      <c r="A17" s="4">
        <f t="shared" si="2"/>
        <v>8</v>
      </c>
      <c r="B17" s="5" t="s">
        <v>53</v>
      </c>
      <c r="C17" s="6">
        <v>6170</v>
      </c>
      <c r="D17" s="7" t="s">
        <v>22</v>
      </c>
      <c r="E17" s="8" t="s">
        <v>54</v>
      </c>
      <c r="F17" s="9">
        <v>13.7</v>
      </c>
      <c r="G17" s="8" t="s">
        <v>55</v>
      </c>
      <c r="H17" s="9">
        <v>12</v>
      </c>
      <c r="I17" s="8" t="s">
        <v>56</v>
      </c>
      <c r="J17" s="9">
        <v>14.73</v>
      </c>
      <c r="K17" s="9" t="s">
        <v>19</v>
      </c>
      <c r="L17" s="9">
        <v>12</v>
      </c>
      <c r="M17" s="9" t="s">
        <v>57</v>
      </c>
      <c r="N17" s="9">
        <v>6</v>
      </c>
      <c r="O17" s="19">
        <f>(F17+H17+J17+L17+N17)/5</f>
        <v>11.686</v>
      </c>
      <c r="P17" s="14">
        <f t="shared" si="1"/>
        <v>72102.62</v>
      </c>
      <c r="S17" s="16"/>
    </row>
    <row r="18" spans="1:19" s="1" customFormat="1" ht="178.5">
      <c r="A18" s="4">
        <f t="shared" si="2"/>
        <v>9</v>
      </c>
      <c r="B18" s="5" t="s">
        <v>58</v>
      </c>
      <c r="C18" s="6">
        <v>8318</v>
      </c>
      <c r="D18" s="7" t="s">
        <v>22</v>
      </c>
      <c r="E18" s="8" t="s">
        <v>59</v>
      </c>
      <c r="F18" s="9">
        <v>58.5</v>
      </c>
      <c r="G18" s="8" t="s">
        <v>60</v>
      </c>
      <c r="H18" s="9">
        <v>58.33</v>
      </c>
      <c r="I18" s="8" t="s">
        <v>61</v>
      </c>
      <c r="J18" s="9">
        <v>50</v>
      </c>
      <c r="K18" s="9" t="s">
        <v>19</v>
      </c>
      <c r="L18" s="9">
        <v>60</v>
      </c>
      <c r="M18" s="9" t="s">
        <v>62</v>
      </c>
      <c r="N18" s="9" t="s">
        <v>27</v>
      </c>
      <c r="O18" s="19">
        <f t="shared" si="3"/>
        <v>56.707499999999996</v>
      </c>
      <c r="P18" s="14">
        <f t="shared" si="1"/>
        <v>471692.985</v>
      </c>
      <c r="S18" s="16"/>
    </row>
    <row r="19" spans="1:19" s="1" customFormat="1" ht="89.25">
      <c r="A19" s="4">
        <f t="shared" si="2"/>
        <v>10</v>
      </c>
      <c r="B19" s="5" t="s">
        <v>63</v>
      </c>
      <c r="C19" s="6">
        <v>1100</v>
      </c>
      <c r="D19" s="7" t="s">
        <v>22</v>
      </c>
      <c r="E19" s="8" t="s">
        <v>64</v>
      </c>
      <c r="F19" s="9">
        <v>4.02</v>
      </c>
      <c r="G19" s="8" t="s">
        <v>65</v>
      </c>
      <c r="H19" s="9">
        <v>5</v>
      </c>
      <c r="I19" s="8" t="s">
        <v>66</v>
      </c>
      <c r="J19" s="9">
        <v>4.99</v>
      </c>
      <c r="K19" s="9" t="s">
        <v>19</v>
      </c>
      <c r="L19" s="9">
        <v>4</v>
      </c>
      <c r="M19" s="9" t="s">
        <v>67</v>
      </c>
      <c r="N19" s="9" t="s">
        <v>27</v>
      </c>
      <c r="O19" s="19">
        <f t="shared" si="3"/>
        <v>4.5024999999999995</v>
      </c>
      <c r="P19" s="14">
        <f t="shared" si="1"/>
        <v>4952.749999999999</v>
      </c>
      <c r="S19" s="16"/>
    </row>
    <row r="20" spans="1:19" s="1" customFormat="1" ht="408">
      <c r="A20" s="4">
        <f t="shared" si="2"/>
        <v>11</v>
      </c>
      <c r="B20" s="5" t="s">
        <v>68</v>
      </c>
      <c r="C20" s="6">
        <v>13840</v>
      </c>
      <c r="D20" s="7" t="s">
        <v>22</v>
      </c>
      <c r="E20" s="8" t="s">
        <v>69</v>
      </c>
      <c r="F20" s="9">
        <v>34</v>
      </c>
      <c r="G20" s="8" t="s">
        <v>70</v>
      </c>
      <c r="H20" s="9">
        <v>22.9</v>
      </c>
      <c r="I20" s="8" t="s">
        <v>71</v>
      </c>
      <c r="J20" s="9">
        <v>30.5</v>
      </c>
      <c r="K20" s="9" t="s">
        <v>19</v>
      </c>
      <c r="L20" s="9">
        <v>32</v>
      </c>
      <c r="M20" s="9" t="s">
        <v>72</v>
      </c>
      <c r="N20" s="9" t="s">
        <v>27</v>
      </c>
      <c r="O20" s="19">
        <f t="shared" si="3"/>
        <v>29.85</v>
      </c>
      <c r="P20" s="14">
        <f t="shared" si="1"/>
        <v>413124</v>
      </c>
      <c r="S20" s="16"/>
    </row>
    <row r="21" spans="1:19" s="1" customFormat="1" ht="191.25">
      <c r="A21" s="4">
        <f t="shared" si="2"/>
        <v>12</v>
      </c>
      <c r="B21" s="5" t="s">
        <v>73</v>
      </c>
      <c r="C21" s="6">
        <v>16315</v>
      </c>
      <c r="D21" s="7" t="s">
        <v>22</v>
      </c>
      <c r="E21" s="8" t="s">
        <v>74</v>
      </c>
      <c r="F21" s="9">
        <v>20.16</v>
      </c>
      <c r="G21" s="8" t="s">
        <v>75</v>
      </c>
      <c r="H21" s="9">
        <v>23.99</v>
      </c>
      <c r="I21" s="8" t="s">
        <v>76</v>
      </c>
      <c r="J21" s="9">
        <v>27</v>
      </c>
      <c r="K21" s="9" t="s">
        <v>77</v>
      </c>
      <c r="L21" s="9">
        <v>25</v>
      </c>
      <c r="M21" s="9" t="s">
        <v>78</v>
      </c>
      <c r="N21" s="9" t="s">
        <v>27</v>
      </c>
      <c r="O21" s="19">
        <f t="shared" si="3"/>
        <v>24.0375</v>
      </c>
      <c r="P21" s="14">
        <f t="shared" si="1"/>
        <v>392171.8125</v>
      </c>
      <c r="S21" s="16"/>
    </row>
    <row r="22" spans="1:19" s="1" customFormat="1" ht="191.25">
      <c r="A22" s="4">
        <f t="shared" si="2"/>
        <v>13</v>
      </c>
      <c r="B22" s="5" t="s">
        <v>79</v>
      </c>
      <c r="C22" s="6">
        <v>4210</v>
      </c>
      <c r="D22" s="7" t="s">
        <v>22</v>
      </c>
      <c r="E22" s="8" t="s">
        <v>80</v>
      </c>
      <c r="F22" s="9">
        <v>34.8</v>
      </c>
      <c r="G22" s="8" t="s">
        <v>81</v>
      </c>
      <c r="H22" s="9">
        <v>30</v>
      </c>
      <c r="I22" s="8" t="s">
        <v>82</v>
      </c>
      <c r="J22" s="9">
        <v>29.95</v>
      </c>
      <c r="K22" s="9" t="s">
        <v>19</v>
      </c>
      <c r="L22" s="9">
        <v>35</v>
      </c>
      <c r="M22" s="9" t="s">
        <v>83</v>
      </c>
      <c r="N22" s="9" t="s">
        <v>27</v>
      </c>
      <c r="O22" s="19">
        <f t="shared" si="3"/>
        <v>32.4375</v>
      </c>
      <c r="P22" s="14">
        <f t="shared" si="1"/>
        <v>136561.875</v>
      </c>
      <c r="S22" s="16"/>
    </row>
    <row r="23" spans="1:19" s="1" customFormat="1" ht="409.5">
      <c r="A23" s="4">
        <f t="shared" si="2"/>
        <v>14</v>
      </c>
      <c r="B23" s="5" t="s">
        <v>84</v>
      </c>
      <c r="C23" s="6">
        <v>2370</v>
      </c>
      <c r="D23" s="7" t="s">
        <v>22</v>
      </c>
      <c r="E23" s="8" t="s">
        <v>85</v>
      </c>
      <c r="F23" s="9">
        <v>20</v>
      </c>
      <c r="G23" s="8" t="s">
        <v>86</v>
      </c>
      <c r="H23" s="9">
        <v>19</v>
      </c>
      <c r="I23" s="8" t="s">
        <v>87</v>
      </c>
      <c r="J23" s="9">
        <v>18.9</v>
      </c>
      <c r="K23" s="9" t="s">
        <v>19</v>
      </c>
      <c r="L23" s="9">
        <v>25</v>
      </c>
      <c r="M23" s="9" t="s">
        <v>88</v>
      </c>
      <c r="N23" s="9" t="s">
        <v>27</v>
      </c>
      <c r="O23" s="19">
        <f t="shared" si="3"/>
        <v>20.725</v>
      </c>
      <c r="P23" s="14">
        <f t="shared" si="1"/>
        <v>49118.25</v>
      </c>
      <c r="S23" s="16"/>
    </row>
    <row r="24" spans="1:19" s="1" customFormat="1" ht="409.5">
      <c r="A24" s="4">
        <f t="shared" si="2"/>
        <v>15</v>
      </c>
      <c r="B24" s="5" t="s">
        <v>89</v>
      </c>
      <c r="C24" s="6">
        <v>2470</v>
      </c>
      <c r="D24" s="7" t="s">
        <v>22</v>
      </c>
      <c r="E24" s="8" t="s">
        <v>90</v>
      </c>
      <c r="F24" s="9">
        <v>26.59</v>
      </c>
      <c r="G24" s="8" t="s">
        <v>91</v>
      </c>
      <c r="H24" s="9">
        <v>29.03</v>
      </c>
      <c r="I24" s="8" t="s">
        <v>92</v>
      </c>
      <c r="J24" s="9">
        <v>25</v>
      </c>
      <c r="K24" s="9" t="s">
        <v>19</v>
      </c>
      <c r="L24" s="9">
        <v>28</v>
      </c>
      <c r="M24" s="9" t="s">
        <v>93</v>
      </c>
      <c r="N24" s="9" t="s">
        <v>27</v>
      </c>
      <c r="O24" s="19">
        <f t="shared" si="3"/>
        <v>27.155</v>
      </c>
      <c r="P24" s="14">
        <f t="shared" si="1"/>
        <v>67072.85</v>
      </c>
      <c r="S24" s="16"/>
    </row>
    <row r="25" spans="1:19" s="1" customFormat="1" ht="63.75">
      <c r="A25" s="4">
        <f t="shared" si="2"/>
        <v>16</v>
      </c>
      <c r="B25" s="12" t="s">
        <v>94</v>
      </c>
      <c r="C25" s="6">
        <v>4028</v>
      </c>
      <c r="D25" s="7" t="s">
        <v>22</v>
      </c>
      <c r="E25" s="8" t="s">
        <v>95</v>
      </c>
      <c r="F25" s="9">
        <v>15.95</v>
      </c>
      <c r="G25" s="8" t="s">
        <v>96</v>
      </c>
      <c r="H25" s="9">
        <v>15.27</v>
      </c>
      <c r="I25" s="8" t="s">
        <v>97</v>
      </c>
      <c r="J25" s="9">
        <v>18</v>
      </c>
      <c r="K25" s="9" t="s">
        <v>19</v>
      </c>
      <c r="L25" s="9">
        <v>25</v>
      </c>
      <c r="M25" s="9" t="s">
        <v>98</v>
      </c>
      <c r="N25" s="9">
        <v>28</v>
      </c>
      <c r="O25" s="19">
        <f aca="true" t="shared" si="4" ref="O25:O31">(F25+H25+J25+L25+N25)/5</f>
        <v>20.444</v>
      </c>
      <c r="P25" s="14">
        <f t="shared" si="1"/>
        <v>82348.432</v>
      </c>
      <c r="S25" s="16"/>
    </row>
    <row r="26" spans="1:19" s="1" customFormat="1" ht="76.5">
      <c r="A26" s="4">
        <f t="shared" si="2"/>
        <v>17</v>
      </c>
      <c r="B26" s="12" t="s">
        <v>99</v>
      </c>
      <c r="C26" s="6">
        <v>7930</v>
      </c>
      <c r="D26" s="7" t="s">
        <v>22</v>
      </c>
      <c r="E26" s="8" t="s">
        <v>100</v>
      </c>
      <c r="F26" s="9">
        <v>5.99</v>
      </c>
      <c r="G26" s="8" t="s">
        <v>101</v>
      </c>
      <c r="H26" s="9">
        <v>6</v>
      </c>
      <c r="I26" s="8" t="s">
        <v>102</v>
      </c>
      <c r="J26" s="9">
        <v>6.85</v>
      </c>
      <c r="K26" s="9" t="s">
        <v>19</v>
      </c>
      <c r="L26" s="9">
        <v>15</v>
      </c>
      <c r="M26" s="9" t="s">
        <v>103</v>
      </c>
      <c r="N26" s="9">
        <v>10</v>
      </c>
      <c r="O26" s="19">
        <f t="shared" si="4"/>
        <v>8.768</v>
      </c>
      <c r="P26" s="14">
        <f t="shared" si="1"/>
        <v>69530.24</v>
      </c>
      <c r="S26" s="16"/>
    </row>
    <row r="27" spans="1:19" s="1" customFormat="1" ht="51">
      <c r="A27" s="4">
        <f t="shared" si="2"/>
        <v>18</v>
      </c>
      <c r="B27" s="10" t="s">
        <v>104</v>
      </c>
      <c r="C27" s="6">
        <v>18570</v>
      </c>
      <c r="D27" s="7" t="s">
        <v>22</v>
      </c>
      <c r="E27" s="8" t="s">
        <v>105</v>
      </c>
      <c r="F27" s="9">
        <v>3.09</v>
      </c>
      <c r="G27" s="8" t="s">
        <v>106</v>
      </c>
      <c r="H27" s="9">
        <v>3</v>
      </c>
      <c r="I27" s="8" t="s">
        <v>107</v>
      </c>
      <c r="J27" s="9">
        <v>2.94</v>
      </c>
      <c r="K27" s="9" t="s">
        <v>19</v>
      </c>
      <c r="L27" s="9">
        <v>3.5</v>
      </c>
      <c r="M27" s="9" t="s">
        <v>108</v>
      </c>
      <c r="N27" s="9">
        <v>3.5</v>
      </c>
      <c r="O27" s="19">
        <f t="shared" si="4"/>
        <v>3.2060000000000004</v>
      </c>
      <c r="P27" s="14">
        <f t="shared" si="1"/>
        <v>59535.420000000006</v>
      </c>
      <c r="S27" s="16"/>
    </row>
    <row r="28" spans="1:19" s="1" customFormat="1" ht="76.5">
      <c r="A28" s="4">
        <f t="shared" si="2"/>
        <v>19</v>
      </c>
      <c r="B28" s="10" t="s">
        <v>109</v>
      </c>
      <c r="C28" s="6">
        <v>11390</v>
      </c>
      <c r="D28" s="7" t="s">
        <v>22</v>
      </c>
      <c r="E28" s="8" t="s">
        <v>110</v>
      </c>
      <c r="F28" s="9">
        <v>2.22</v>
      </c>
      <c r="G28" s="8" t="s">
        <v>111</v>
      </c>
      <c r="H28" s="9">
        <v>2.2</v>
      </c>
      <c r="I28" s="8" t="s">
        <v>112</v>
      </c>
      <c r="J28" s="9">
        <v>3</v>
      </c>
      <c r="K28" s="9" t="s">
        <v>19</v>
      </c>
      <c r="L28" s="9">
        <v>4</v>
      </c>
      <c r="M28" s="9" t="s">
        <v>113</v>
      </c>
      <c r="N28" s="9">
        <v>3</v>
      </c>
      <c r="O28" s="19">
        <f t="shared" si="4"/>
        <v>2.884</v>
      </c>
      <c r="P28" s="14">
        <f t="shared" si="1"/>
        <v>32848.76</v>
      </c>
      <c r="S28" s="16"/>
    </row>
    <row r="29" spans="1:19" s="1" customFormat="1" ht="72">
      <c r="A29" s="4">
        <f t="shared" si="2"/>
        <v>20</v>
      </c>
      <c r="B29" s="13" t="s">
        <v>114</v>
      </c>
      <c r="C29" s="6">
        <v>1770</v>
      </c>
      <c r="D29" s="7" t="s">
        <v>22</v>
      </c>
      <c r="E29" s="8" t="s">
        <v>115</v>
      </c>
      <c r="F29" s="9">
        <v>2.9</v>
      </c>
      <c r="G29" s="8" t="s">
        <v>116</v>
      </c>
      <c r="H29" s="9">
        <v>2.74</v>
      </c>
      <c r="I29" s="8" t="s">
        <v>117</v>
      </c>
      <c r="J29" s="9">
        <v>2.5</v>
      </c>
      <c r="K29" s="9" t="s">
        <v>19</v>
      </c>
      <c r="L29" s="9">
        <v>4</v>
      </c>
      <c r="M29" s="9" t="s">
        <v>118</v>
      </c>
      <c r="N29" s="9">
        <v>6</v>
      </c>
      <c r="O29" s="19">
        <f t="shared" si="4"/>
        <v>3.628</v>
      </c>
      <c r="P29" s="14">
        <f t="shared" si="1"/>
        <v>6421.56</v>
      </c>
      <c r="S29" s="16"/>
    </row>
    <row r="30" spans="1:19" s="1" customFormat="1" ht="48">
      <c r="A30" s="4">
        <f t="shared" si="2"/>
        <v>21</v>
      </c>
      <c r="B30" s="13" t="s">
        <v>119</v>
      </c>
      <c r="C30" s="6">
        <v>59600</v>
      </c>
      <c r="D30" s="7" t="s">
        <v>22</v>
      </c>
      <c r="E30" s="8" t="s">
        <v>120</v>
      </c>
      <c r="F30" s="9">
        <v>0.48</v>
      </c>
      <c r="G30" s="8" t="s">
        <v>121</v>
      </c>
      <c r="H30" s="9">
        <v>0.35</v>
      </c>
      <c r="I30" s="8" t="s">
        <v>122</v>
      </c>
      <c r="J30" s="9">
        <v>0.44</v>
      </c>
      <c r="K30" s="9" t="s">
        <v>19</v>
      </c>
      <c r="L30" s="9">
        <v>0.4</v>
      </c>
      <c r="M30" s="9" t="s">
        <v>123</v>
      </c>
      <c r="N30" s="9">
        <v>0.5</v>
      </c>
      <c r="O30" s="19">
        <f t="shared" si="4"/>
        <v>0.434</v>
      </c>
      <c r="P30" s="14">
        <f t="shared" si="1"/>
        <v>25866.4</v>
      </c>
      <c r="S30" s="16"/>
    </row>
    <row r="31" spans="1:19" s="1" customFormat="1" ht="60">
      <c r="A31" s="4">
        <f t="shared" si="2"/>
        <v>22</v>
      </c>
      <c r="B31" s="13" t="s">
        <v>124</v>
      </c>
      <c r="C31" s="6">
        <v>880</v>
      </c>
      <c r="D31" s="7" t="s">
        <v>22</v>
      </c>
      <c r="E31" s="8" t="s">
        <v>125</v>
      </c>
      <c r="F31" s="9">
        <v>2.04</v>
      </c>
      <c r="G31" s="8" t="s">
        <v>126</v>
      </c>
      <c r="H31" s="9">
        <v>1.19</v>
      </c>
      <c r="I31" s="8" t="s">
        <v>127</v>
      </c>
      <c r="J31" s="9">
        <v>1.3</v>
      </c>
      <c r="K31" s="9" t="s">
        <v>19</v>
      </c>
      <c r="L31" s="9">
        <v>1.5</v>
      </c>
      <c r="M31" s="9" t="s">
        <v>128</v>
      </c>
      <c r="N31" s="9">
        <v>4.5</v>
      </c>
      <c r="O31" s="19">
        <f t="shared" si="4"/>
        <v>2.1060000000000003</v>
      </c>
      <c r="P31" s="14">
        <f t="shared" si="1"/>
        <v>1853.2800000000002</v>
      </c>
      <c r="S31" s="16"/>
    </row>
    <row r="32" spans="1:19" s="1" customFormat="1" ht="114.75">
      <c r="A32" s="4">
        <f t="shared" si="2"/>
        <v>23</v>
      </c>
      <c r="B32" s="10" t="s">
        <v>129</v>
      </c>
      <c r="C32" s="6">
        <v>1391</v>
      </c>
      <c r="D32" s="7" t="s">
        <v>22</v>
      </c>
      <c r="E32" s="8" t="s">
        <v>130</v>
      </c>
      <c r="F32" s="9">
        <v>13.5</v>
      </c>
      <c r="G32" s="8" t="s">
        <v>131</v>
      </c>
      <c r="H32" s="9">
        <v>10</v>
      </c>
      <c r="I32" s="8" t="s">
        <v>132</v>
      </c>
      <c r="J32" s="9">
        <v>11</v>
      </c>
      <c r="K32" s="9" t="s">
        <v>19</v>
      </c>
      <c r="L32" s="9">
        <v>10</v>
      </c>
      <c r="M32" s="9" t="s">
        <v>133</v>
      </c>
      <c r="N32" s="9" t="s">
        <v>27</v>
      </c>
      <c r="O32" s="19">
        <f t="shared" si="3"/>
        <v>11.125</v>
      </c>
      <c r="P32" s="14">
        <f t="shared" si="1"/>
        <v>15474.875</v>
      </c>
      <c r="S32" s="16"/>
    </row>
    <row r="33" spans="1:19" s="1" customFormat="1" ht="63.75">
      <c r="A33" s="4">
        <f t="shared" si="2"/>
        <v>24</v>
      </c>
      <c r="B33" s="10" t="s">
        <v>134</v>
      </c>
      <c r="C33" s="6">
        <v>7980</v>
      </c>
      <c r="D33" s="7" t="s">
        <v>22</v>
      </c>
      <c r="E33" s="8" t="s">
        <v>135</v>
      </c>
      <c r="F33" s="9">
        <v>9.29</v>
      </c>
      <c r="G33" s="8" t="s">
        <v>136</v>
      </c>
      <c r="H33" s="9">
        <v>14.89</v>
      </c>
      <c r="I33" s="8" t="s">
        <v>137</v>
      </c>
      <c r="J33" s="9">
        <v>9</v>
      </c>
      <c r="K33" s="9" t="s">
        <v>138</v>
      </c>
      <c r="L33" s="9">
        <v>13</v>
      </c>
      <c r="M33" s="9" t="s">
        <v>139</v>
      </c>
      <c r="N33" s="9" t="s">
        <v>27</v>
      </c>
      <c r="O33" s="19">
        <f t="shared" si="3"/>
        <v>11.545</v>
      </c>
      <c r="P33" s="14">
        <f t="shared" si="1"/>
        <v>92129.1</v>
      </c>
      <c r="S33" s="16"/>
    </row>
    <row r="34" spans="1:19" s="1" customFormat="1" ht="165.75">
      <c r="A34" s="4">
        <f t="shared" si="2"/>
        <v>25</v>
      </c>
      <c r="B34" s="10" t="s">
        <v>140</v>
      </c>
      <c r="C34" s="6">
        <v>2092</v>
      </c>
      <c r="D34" s="7" t="s">
        <v>22</v>
      </c>
      <c r="E34" s="8" t="s">
        <v>141</v>
      </c>
      <c r="F34" s="9">
        <v>19.53</v>
      </c>
      <c r="G34" s="8" t="s">
        <v>142</v>
      </c>
      <c r="H34" s="9">
        <v>13.79</v>
      </c>
      <c r="I34" s="8" t="s">
        <v>143</v>
      </c>
      <c r="J34" s="9">
        <v>19.29</v>
      </c>
      <c r="K34" s="9" t="s">
        <v>19</v>
      </c>
      <c r="L34" s="9">
        <v>20</v>
      </c>
      <c r="M34" s="9" t="s">
        <v>144</v>
      </c>
      <c r="N34" s="9">
        <v>15</v>
      </c>
      <c r="O34" s="19">
        <f>(F34+H34+J34+L34+N34)/5</f>
        <v>17.522</v>
      </c>
      <c r="P34" s="14">
        <f t="shared" si="1"/>
        <v>36656.024</v>
      </c>
      <c r="S34" s="16"/>
    </row>
    <row r="35" spans="1:19" s="1" customFormat="1" ht="76.5">
      <c r="A35" s="4">
        <f t="shared" si="2"/>
        <v>26</v>
      </c>
      <c r="B35" s="10" t="s">
        <v>145</v>
      </c>
      <c r="C35" s="6">
        <v>6320</v>
      </c>
      <c r="D35" s="7" t="s">
        <v>22</v>
      </c>
      <c r="E35" s="8" t="s">
        <v>146</v>
      </c>
      <c r="F35" s="9">
        <v>8.95</v>
      </c>
      <c r="G35" s="8" t="s">
        <v>147</v>
      </c>
      <c r="H35" s="9">
        <v>6.99</v>
      </c>
      <c r="I35" s="8" t="s">
        <v>148</v>
      </c>
      <c r="J35" s="9">
        <v>5.25</v>
      </c>
      <c r="K35" s="9" t="s">
        <v>19</v>
      </c>
      <c r="L35" s="9">
        <v>10</v>
      </c>
      <c r="M35" s="9" t="s">
        <v>149</v>
      </c>
      <c r="N35" s="9" t="s">
        <v>27</v>
      </c>
      <c r="O35" s="19">
        <f t="shared" si="3"/>
        <v>7.797499999999999</v>
      </c>
      <c r="P35" s="14">
        <f t="shared" si="1"/>
        <v>49280.2</v>
      </c>
      <c r="S35" s="16"/>
    </row>
    <row r="36" spans="1:19" s="1" customFormat="1" ht="102">
      <c r="A36" s="4">
        <f t="shared" si="2"/>
        <v>27</v>
      </c>
      <c r="B36" s="10" t="s">
        <v>150</v>
      </c>
      <c r="C36" s="6">
        <v>14110</v>
      </c>
      <c r="D36" s="7" t="s">
        <v>22</v>
      </c>
      <c r="E36" s="8" t="s">
        <v>151</v>
      </c>
      <c r="F36" s="9">
        <v>19.3</v>
      </c>
      <c r="G36" s="8" t="s">
        <v>152</v>
      </c>
      <c r="H36" s="9">
        <v>15.6</v>
      </c>
      <c r="I36" s="8" t="s">
        <v>153</v>
      </c>
      <c r="J36" s="9">
        <v>18</v>
      </c>
      <c r="K36" s="9" t="s">
        <v>154</v>
      </c>
      <c r="L36" s="9">
        <v>9.86</v>
      </c>
      <c r="M36" s="9" t="s">
        <v>155</v>
      </c>
      <c r="N36" s="9" t="s">
        <v>27</v>
      </c>
      <c r="O36" s="19">
        <f aca="true" t="shared" si="5" ref="O36:O56">(F36+H36+J36+L36)/4</f>
        <v>15.69</v>
      </c>
      <c r="P36" s="14">
        <f>C36*O36</f>
        <v>221385.9</v>
      </c>
      <c r="S36" s="16"/>
    </row>
    <row r="37" spans="1:19" s="1" customFormat="1" ht="127.5">
      <c r="A37" s="4">
        <f t="shared" si="2"/>
        <v>28</v>
      </c>
      <c r="B37" s="10" t="s">
        <v>156</v>
      </c>
      <c r="C37" s="6">
        <v>8030</v>
      </c>
      <c r="D37" s="7" t="s">
        <v>22</v>
      </c>
      <c r="E37" s="8" t="s">
        <v>157</v>
      </c>
      <c r="F37" s="9">
        <v>7.1</v>
      </c>
      <c r="G37" s="8" t="s">
        <v>158</v>
      </c>
      <c r="H37" s="9">
        <v>13.11</v>
      </c>
      <c r="I37" s="8" t="s">
        <v>159</v>
      </c>
      <c r="J37" s="9">
        <v>13.51</v>
      </c>
      <c r="K37" s="9" t="s">
        <v>19</v>
      </c>
      <c r="L37" s="9">
        <v>15</v>
      </c>
      <c r="M37" s="9" t="s">
        <v>160</v>
      </c>
      <c r="N37" s="9" t="s">
        <v>27</v>
      </c>
      <c r="O37" s="19">
        <f t="shared" si="5"/>
        <v>12.18</v>
      </c>
      <c r="P37" s="14">
        <f aca="true" t="shared" si="6" ref="P37:P56">C37*O37</f>
        <v>97805.4</v>
      </c>
      <c r="S37" s="16"/>
    </row>
    <row r="38" spans="1:19" s="1" customFormat="1" ht="51">
      <c r="A38" s="4">
        <f t="shared" si="2"/>
        <v>29</v>
      </c>
      <c r="B38" s="10" t="s">
        <v>161</v>
      </c>
      <c r="C38" s="6" t="s">
        <v>162</v>
      </c>
      <c r="D38" s="7" t="s">
        <v>163</v>
      </c>
      <c r="E38" s="8" t="s">
        <v>164</v>
      </c>
      <c r="F38" s="9">
        <v>246.74</v>
      </c>
      <c r="G38" s="8" t="s">
        <v>165</v>
      </c>
      <c r="H38" s="9">
        <v>351.5</v>
      </c>
      <c r="I38" s="8" t="s">
        <v>166</v>
      </c>
      <c r="J38" s="9">
        <v>252.55</v>
      </c>
      <c r="K38" s="9" t="s">
        <v>19</v>
      </c>
      <c r="L38" s="9">
        <v>200</v>
      </c>
      <c r="M38" s="9" t="s">
        <v>167</v>
      </c>
      <c r="N38" s="9" t="s">
        <v>27</v>
      </c>
      <c r="O38" s="19">
        <f t="shared" si="5"/>
        <v>262.6975</v>
      </c>
      <c r="P38" s="14">
        <f t="shared" si="6"/>
        <v>19439.614999999998</v>
      </c>
      <c r="S38" s="16"/>
    </row>
    <row r="39" spans="1:19" s="1" customFormat="1" ht="63.75">
      <c r="A39" s="4">
        <f t="shared" si="2"/>
        <v>30</v>
      </c>
      <c r="B39" s="10" t="s">
        <v>168</v>
      </c>
      <c r="C39" s="6" t="s">
        <v>169</v>
      </c>
      <c r="D39" s="7" t="s">
        <v>22</v>
      </c>
      <c r="E39" s="8" t="s">
        <v>170</v>
      </c>
      <c r="F39" s="9">
        <v>93.33</v>
      </c>
      <c r="G39" s="8" t="s">
        <v>171</v>
      </c>
      <c r="H39" s="9">
        <v>106.47</v>
      </c>
      <c r="I39" s="8" t="s">
        <v>172</v>
      </c>
      <c r="J39" s="9">
        <v>108.33</v>
      </c>
      <c r="K39" s="9" t="s">
        <v>19</v>
      </c>
      <c r="L39" s="9">
        <v>90</v>
      </c>
      <c r="M39" s="9" t="s">
        <v>173</v>
      </c>
      <c r="N39" s="9">
        <v>75</v>
      </c>
      <c r="O39" s="19">
        <f>(F39+H39+J39+L39+N39)/5</f>
        <v>94.626</v>
      </c>
      <c r="P39" s="14">
        <f t="shared" si="6"/>
        <v>27157.662</v>
      </c>
      <c r="S39" s="16"/>
    </row>
    <row r="40" spans="1:19" s="1" customFormat="1" ht="63.75">
      <c r="A40" s="4">
        <f aca="true" t="shared" si="7" ref="A40:A56">A39+1</f>
        <v>31</v>
      </c>
      <c r="B40" s="10" t="s">
        <v>174</v>
      </c>
      <c r="C40" s="6">
        <v>52140</v>
      </c>
      <c r="D40" s="7" t="s">
        <v>22</v>
      </c>
      <c r="E40" s="8" t="s">
        <v>175</v>
      </c>
      <c r="F40" s="9">
        <v>1.99</v>
      </c>
      <c r="G40" s="8" t="s">
        <v>176</v>
      </c>
      <c r="H40" s="9">
        <v>1.8</v>
      </c>
      <c r="I40" s="8" t="s">
        <v>177</v>
      </c>
      <c r="J40" s="9">
        <v>2</v>
      </c>
      <c r="K40" s="9" t="s">
        <v>19</v>
      </c>
      <c r="L40" s="9">
        <v>2</v>
      </c>
      <c r="M40" s="9" t="s">
        <v>178</v>
      </c>
      <c r="N40" s="9">
        <v>3</v>
      </c>
      <c r="O40" s="19">
        <f>(F40+H40+J40+L40+N40)/5</f>
        <v>2.158</v>
      </c>
      <c r="P40" s="14">
        <f t="shared" si="6"/>
        <v>112518.12</v>
      </c>
      <c r="S40" s="16"/>
    </row>
    <row r="41" spans="1:19" s="1" customFormat="1" ht="89.25">
      <c r="A41" s="4">
        <f t="shared" si="7"/>
        <v>32</v>
      </c>
      <c r="B41" s="10" t="s">
        <v>179</v>
      </c>
      <c r="C41" s="6">
        <v>7100</v>
      </c>
      <c r="D41" s="7" t="s">
        <v>22</v>
      </c>
      <c r="E41" s="8" t="s">
        <v>180</v>
      </c>
      <c r="F41" s="9">
        <v>16.63</v>
      </c>
      <c r="G41" s="8" t="s">
        <v>181</v>
      </c>
      <c r="H41" s="9">
        <v>14.5</v>
      </c>
      <c r="I41" s="8" t="s">
        <v>182</v>
      </c>
      <c r="J41" s="9">
        <v>14.47</v>
      </c>
      <c r="K41" s="9" t="s">
        <v>19</v>
      </c>
      <c r="L41" s="9">
        <v>15</v>
      </c>
      <c r="M41" s="9" t="s">
        <v>183</v>
      </c>
      <c r="N41" s="9">
        <v>35</v>
      </c>
      <c r="O41" s="19">
        <f>(F41+H41+J41+L41+N41)/5</f>
        <v>19.119999999999997</v>
      </c>
      <c r="P41" s="14">
        <f t="shared" si="6"/>
        <v>135751.99999999997</v>
      </c>
      <c r="S41" s="16"/>
    </row>
    <row r="42" spans="1:19" s="1" customFormat="1" ht="89.25">
      <c r="A42" s="4">
        <f t="shared" si="7"/>
        <v>33</v>
      </c>
      <c r="B42" s="10" t="s">
        <v>184</v>
      </c>
      <c r="C42" s="6">
        <v>3500</v>
      </c>
      <c r="D42" s="7" t="s">
        <v>22</v>
      </c>
      <c r="E42" s="8" t="s">
        <v>185</v>
      </c>
      <c r="F42" s="9">
        <v>29.35</v>
      </c>
      <c r="G42" s="8" t="s">
        <v>186</v>
      </c>
      <c r="H42" s="9">
        <v>22</v>
      </c>
      <c r="I42" s="8" t="s">
        <v>187</v>
      </c>
      <c r="J42" s="9">
        <v>26.45</v>
      </c>
      <c r="K42" s="9" t="s">
        <v>19</v>
      </c>
      <c r="L42" s="9">
        <v>40</v>
      </c>
      <c r="M42" s="9" t="s">
        <v>188</v>
      </c>
      <c r="N42" s="9" t="s">
        <v>27</v>
      </c>
      <c r="O42" s="19">
        <f t="shared" si="5"/>
        <v>29.45</v>
      </c>
      <c r="P42" s="14">
        <f t="shared" si="6"/>
        <v>103075</v>
      </c>
      <c r="S42" s="16"/>
    </row>
    <row r="43" spans="1:19" s="1" customFormat="1" ht="45">
      <c r="A43" s="4">
        <f t="shared" si="7"/>
        <v>34</v>
      </c>
      <c r="B43" s="10" t="s">
        <v>189</v>
      </c>
      <c r="C43" s="6">
        <v>3491</v>
      </c>
      <c r="D43" s="7" t="s">
        <v>22</v>
      </c>
      <c r="E43" s="8" t="s">
        <v>190</v>
      </c>
      <c r="F43" s="9">
        <v>0.78</v>
      </c>
      <c r="G43" s="8" t="s">
        <v>191</v>
      </c>
      <c r="H43" s="9">
        <v>0.58</v>
      </c>
      <c r="I43" s="8" t="s">
        <v>192</v>
      </c>
      <c r="J43" s="9">
        <v>1.08</v>
      </c>
      <c r="K43" s="9" t="s">
        <v>19</v>
      </c>
      <c r="L43" s="9">
        <v>0.3</v>
      </c>
      <c r="M43" s="9" t="s">
        <v>193</v>
      </c>
      <c r="N43" s="9">
        <v>1</v>
      </c>
      <c r="O43" s="19">
        <f>(F43+H43+J43+L43+N43)/5</f>
        <v>0.748</v>
      </c>
      <c r="P43" s="14">
        <f t="shared" si="6"/>
        <v>2611.268</v>
      </c>
      <c r="S43" s="16"/>
    </row>
    <row r="44" spans="1:19" s="1" customFormat="1" ht="89.25">
      <c r="A44" s="4">
        <f t="shared" si="7"/>
        <v>35</v>
      </c>
      <c r="B44" s="10" t="s">
        <v>194</v>
      </c>
      <c r="C44" s="6">
        <v>2220</v>
      </c>
      <c r="D44" s="7" t="s">
        <v>22</v>
      </c>
      <c r="E44" s="8" t="s">
        <v>195</v>
      </c>
      <c r="F44" s="9">
        <v>7.9</v>
      </c>
      <c r="G44" s="8" t="s">
        <v>196</v>
      </c>
      <c r="H44" s="9">
        <v>12.89</v>
      </c>
      <c r="I44" s="8" t="s">
        <v>197</v>
      </c>
      <c r="J44" s="9">
        <v>12.75</v>
      </c>
      <c r="K44" s="9" t="s">
        <v>19</v>
      </c>
      <c r="L44" s="9">
        <v>20</v>
      </c>
      <c r="M44" s="9" t="s">
        <v>198</v>
      </c>
      <c r="N44" s="9" t="s">
        <v>27</v>
      </c>
      <c r="O44" s="19">
        <f t="shared" si="5"/>
        <v>13.385</v>
      </c>
      <c r="P44" s="14">
        <f t="shared" si="6"/>
        <v>29714.7</v>
      </c>
      <c r="S44" s="16"/>
    </row>
    <row r="45" spans="1:19" s="1" customFormat="1" ht="51">
      <c r="A45" s="4">
        <f t="shared" si="7"/>
        <v>36</v>
      </c>
      <c r="B45" s="10" t="s">
        <v>199</v>
      </c>
      <c r="C45" s="6" t="s">
        <v>200</v>
      </c>
      <c r="D45" s="7" t="s">
        <v>22</v>
      </c>
      <c r="E45" s="8" t="s">
        <v>201</v>
      </c>
      <c r="F45" s="9">
        <v>700</v>
      </c>
      <c r="G45" s="8" t="s">
        <v>202</v>
      </c>
      <c r="H45" s="9">
        <v>464.47</v>
      </c>
      <c r="I45" s="8" t="s">
        <v>203</v>
      </c>
      <c r="J45" s="9">
        <v>630</v>
      </c>
      <c r="K45" s="9" t="s">
        <v>19</v>
      </c>
      <c r="L45" s="9">
        <v>600</v>
      </c>
      <c r="M45" s="9" t="s">
        <v>204</v>
      </c>
      <c r="N45" s="9">
        <v>1080</v>
      </c>
      <c r="O45" s="19">
        <f>(F45+H45+J45+L45+N45)/5</f>
        <v>694.894</v>
      </c>
      <c r="P45" s="14">
        <f t="shared" si="6"/>
        <v>59065.99</v>
      </c>
      <c r="S45" s="16"/>
    </row>
    <row r="46" spans="1:19" s="1" customFormat="1" ht="45">
      <c r="A46" s="4">
        <f t="shared" si="7"/>
        <v>37</v>
      </c>
      <c r="B46" s="10" t="s">
        <v>205</v>
      </c>
      <c r="C46" s="6" t="s">
        <v>206</v>
      </c>
      <c r="D46" s="7" t="s">
        <v>22</v>
      </c>
      <c r="E46" s="8" t="s">
        <v>207</v>
      </c>
      <c r="F46" s="9">
        <v>131.87</v>
      </c>
      <c r="G46" s="8" t="s">
        <v>208</v>
      </c>
      <c r="H46" s="9">
        <v>83.89</v>
      </c>
      <c r="I46" s="8" t="s">
        <v>209</v>
      </c>
      <c r="J46" s="9">
        <v>117.5</v>
      </c>
      <c r="K46" s="9" t="s">
        <v>19</v>
      </c>
      <c r="L46" s="9">
        <v>120</v>
      </c>
      <c r="M46" s="9" t="s">
        <v>210</v>
      </c>
      <c r="N46" s="9" t="s">
        <v>27</v>
      </c>
      <c r="O46" s="19">
        <f t="shared" si="5"/>
        <v>113.315</v>
      </c>
      <c r="P46" s="14">
        <f t="shared" si="6"/>
        <v>15864.1</v>
      </c>
      <c r="S46" s="16"/>
    </row>
    <row r="47" spans="1:19" s="1" customFormat="1" ht="51">
      <c r="A47" s="4">
        <f t="shared" si="7"/>
        <v>38</v>
      </c>
      <c r="B47" s="10" t="s">
        <v>211</v>
      </c>
      <c r="C47" s="6">
        <v>49540</v>
      </c>
      <c r="D47" s="7" t="s">
        <v>22</v>
      </c>
      <c r="E47" s="8" t="s">
        <v>212</v>
      </c>
      <c r="F47" s="9">
        <v>0.48</v>
      </c>
      <c r="G47" s="8" t="s">
        <v>213</v>
      </c>
      <c r="H47" s="9">
        <v>0.45</v>
      </c>
      <c r="I47" s="8" t="s">
        <v>214</v>
      </c>
      <c r="J47" s="9">
        <v>0.35</v>
      </c>
      <c r="K47" s="9" t="s">
        <v>19</v>
      </c>
      <c r="L47" s="9">
        <v>0.35</v>
      </c>
      <c r="M47" s="9" t="s">
        <v>215</v>
      </c>
      <c r="N47" s="9">
        <v>0.4</v>
      </c>
      <c r="O47" s="19">
        <f>(F47+H47+J47+L47+N47)/5</f>
        <v>0.40599999999999997</v>
      </c>
      <c r="P47" s="14">
        <f t="shared" si="6"/>
        <v>20113.239999999998</v>
      </c>
      <c r="S47" s="16"/>
    </row>
    <row r="48" spans="1:19" s="1" customFormat="1" ht="63.75">
      <c r="A48" s="4">
        <f t="shared" si="7"/>
        <v>39</v>
      </c>
      <c r="B48" s="10" t="s">
        <v>216</v>
      </c>
      <c r="C48" s="6">
        <v>16800</v>
      </c>
      <c r="D48" s="7" t="s">
        <v>22</v>
      </c>
      <c r="E48" s="8" t="s">
        <v>217</v>
      </c>
      <c r="F48" s="9">
        <v>2.42</v>
      </c>
      <c r="G48" s="8" t="s">
        <v>218</v>
      </c>
      <c r="H48" s="9">
        <v>2.52</v>
      </c>
      <c r="I48" s="8" t="s">
        <v>219</v>
      </c>
      <c r="J48" s="9">
        <v>2.99</v>
      </c>
      <c r="K48" s="9" t="s">
        <v>19</v>
      </c>
      <c r="L48" s="9">
        <v>4</v>
      </c>
      <c r="M48" s="9" t="s">
        <v>220</v>
      </c>
      <c r="N48" s="9">
        <v>6</v>
      </c>
      <c r="O48" s="19">
        <f>(F48+H48+J48+L48+N48)/5</f>
        <v>3.586</v>
      </c>
      <c r="P48" s="14">
        <f t="shared" si="6"/>
        <v>60244.799999999996</v>
      </c>
      <c r="S48" s="16"/>
    </row>
    <row r="49" spans="1:19" s="1" customFormat="1" ht="63.75">
      <c r="A49" s="4">
        <f t="shared" si="7"/>
        <v>40</v>
      </c>
      <c r="B49" s="10" t="s">
        <v>221</v>
      </c>
      <c r="C49" s="6">
        <v>21390</v>
      </c>
      <c r="D49" s="7" t="s">
        <v>22</v>
      </c>
      <c r="E49" s="8" t="s">
        <v>222</v>
      </c>
      <c r="F49" s="9">
        <v>2.99</v>
      </c>
      <c r="G49" s="8" t="s">
        <v>223</v>
      </c>
      <c r="H49" s="9">
        <v>2.97</v>
      </c>
      <c r="I49" s="8" t="s">
        <v>224</v>
      </c>
      <c r="J49" s="9">
        <v>2.4</v>
      </c>
      <c r="K49" s="9" t="s">
        <v>19</v>
      </c>
      <c r="L49" s="9">
        <v>4</v>
      </c>
      <c r="M49" s="9" t="s">
        <v>225</v>
      </c>
      <c r="N49" s="9">
        <v>6</v>
      </c>
      <c r="O49" s="19">
        <f>(F49+H49+J49+L49+N49)/5</f>
        <v>3.6719999999999997</v>
      </c>
      <c r="P49" s="14">
        <f t="shared" si="6"/>
        <v>78544.07999999999</v>
      </c>
      <c r="S49" s="16"/>
    </row>
    <row r="50" spans="1:19" s="1" customFormat="1" ht="63.75">
      <c r="A50" s="4">
        <f t="shared" si="7"/>
        <v>41</v>
      </c>
      <c r="B50" s="10" t="s">
        <v>226</v>
      </c>
      <c r="C50" s="6" t="s">
        <v>227</v>
      </c>
      <c r="D50" s="7" t="s">
        <v>22</v>
      </c>
      <c r="E50" s="8" t="s">
        <v>228</v>
      </c>
      <c r="F50" s="9">
        <v>2.9</v>
      </c>
      <c r="G50" s="8" t="s">
        <v>229</v>
      </c>
      <c r="H50" s="9">
        <v>2.77</v>
      </c>
      <c r="I50" s="8" t="s">
        <v>230</v>
      </c>
      <c r="J50" s="9">
        <v>2.44</v>
      </c>
      <c r="K50" s="9" t="s">
        <v>19</v>
      </c>
      <c r="L50" s="9">
        <v>5</v>
      </c>
      <c r="M50" s="9" t="s">
        <v>231</v>
      </c>
      <c r="N50" s="9" t="s">
        <v>27</v>
      </c>
      <c r="O50" s="19">
        <f t="shared" si="5"/>
        <v>3.2775</v>
      </c>
      <c r="P50" s="14">
        <f t="shared" si="6"/>
        <v>2353.245</v>
      </c>
      <c r="S50" s="16"/>
    </row>
    <row r="51" spans="1:19" s="1" customFormat="1" ht="60">
      <c r="A51" s="4">
        <f t="shared" si="7"/>
        <v>42</v>
      </c>
      <c r="B51" s="13" t="s">
        <v>232</v>
      </c>
      <c r="C51" s="6">
        <v>18200</v>
      </c>
      <c r="D51" s="7" t="s">
        <v>22</v>
      </c>
      <c r="E51" s="8" t="s">
        <v>233</v>
      </c>
      <c r="F51" s="9">
        <v>0.97</v>
      </c>
      <c r="G51" s="8" t="s">
        <v>234</v>
      </c>
      <c r="H51" s="9">
        <v>1.27</v>
      </c>
      <c r="I51" s="8" t="s">
        <v>235</v>
      </c>
      <c r="J51" s="9">
        <v>0.42</v>
      </c>
      <c r="K51" s="9" t="s">
        <v>19</v>
      </c>
      <c r="L51" s="9">
        <v>1.5</v>
      </c>
      <c r="M51" s="9" t="s">
        <v>236</v>
      </c>
      <c r="N51" s="9">
        <v>0.7</v>
      </c>
      <c r="O51" s="19">
        <f>(F51+H51+J51+L51+N51)/5</f>
        <v>0.9720000000000001</v>
      </c>
      <c r="P51" s="14">
        <f t="shared" si="6"/>
        <v>17690.4</v>
      </c>
      <c r="S51" s="16"/>
    </row>
    <row r="52" spans="1:19" s="1" customFormat="1" ht="76.5">
      <c r="A52" s="4">
        <f t="shared" si="7"/>
        <v>43</v>
      </c>
      <c r="B52" s="10" t="s">
        <v>237</v>
      </c>
      <c r="C52" s="6">
        <v>1350</v>
      </c>
      <c r="D52" s="7" t="s">
        <v>22</v>
      </c>
      <c r="E52" s="8" t="s">
        <v>238</v>
      </c>
      <c r="F52" s="9">
        <v>4</v>
      </c>
      <c r="G52" s="8" t="s">
        <v>239</v>
      </c>
      <c r="H52" s="9">
        <v>2.05</v>
      </c>
      <c r="I52" s="8" t="s">
        <v>240</v>
      </c>
      <c r="J52" s="9">
        <v>2.74</v>
      </c>
      <c r="K52" s="9" t="s">
        <v>19</v>
      </c>
      <c r="L52" s="9">
        <v>5</v>
      </c>
      <c r="M52" s="9" t="s">
        <v>241</v>
      </c>
      <c r="N52" s="9" t="s">
        <v>27</v>
      </c>
      <c r="O52" s="19">
        <f t="shared" si="5"/>
        <v>3.4475</v>
      </c>
      <c r="P52" s="14">
        <f t="shared" si="6"/>
        <v>4654.125</v>
      </c>
      <c r="S52" s="16"/>
    </row>
    <row r="53" spans="1:19" s="1" customFormat="1" ht="89.25">
      <c r="A53" s="4">
        <f t="shared" si="7"/>
        <v>44</v>
      </c>
      <c r="B53" s="10" t="s">
        <v>242</v>
      </c>
      <c r="C53" s="6">
        <v>9000</v>
      </c>
      <c r="D53" s="7" t="s">
        <v>22</v>
      </c>
      <c r="E53" s="8" t="s">
        <v>243</v>
      </c>
      <c r="F53" s="9">
        <v>17.63</v>
      </c>
      <c r="G53" s="8" t="s">
        <v>244</v>
      </c>
      <c r="H53" s="9">
        <v>17.97</v>
      </c>
      <c r="I53" s="8" t="s">
        <v>245</v>
      </c>
      <c r="J53" s="9">
        <v>16.9</v>
      </c>
      <c r="K53" s="9" t="s">
        <v>246</v>
      </c>
      <c r="L53" s="9">
        <v>11.8</v>
      </c>
      <c r="M53" s="9" t="s">
        <v>247</v>
      </c>
      <c r="N53" s="9" t="s">
        <v>27</v>
      </c>
      <c r="O53" s="19">
        <f t="shared" si="5"/>
        <v>16.075</v>
      </c>
      <c r="P53" s="14">
        <f t="shared" si="6"/>
        <v>144675</v>
      </c>
      <c r="S53" s="16"/>
    </row>
    <row r="54" spans="1:19" s="1" customFormat="1" ht="63.75">
      <c r="A54" s="4">
        <f t="shared" si="7"/>
        <v>45</v>
      </c>
      <c r="B54" s="10" t="s">
        <v>248</v>
      </c>
      <c r="C54" s="6">
        <v>15268</v>
      </c>
      <c r="D54" s="7" t="s">
        <v>22</v>
      </c>
      <c r="E54" s="8" t="s">
        <v>249</v>
      </c>
      <c r="F54" s="9">
        <v>7.68</v>
      </c>
      <c r="G54" s="8" t="s">
        <v>250</v>
      </c>
      <c r="H54" s="9">
        <v>5.1</v>
      </c>
      <c r="I54" s="8" t="s">
        <v>251</v>
      </c>
      <c r="J54" s="9">
        <v>5.7</v>
      </c>
      <c r="K54" s="9" t="s">
        <v>252</v>
      </c>
      <c r="L54" s="9">
        <v>7.37</v>
      </c>
      <c r="M54" s="9" t="s">
        <v>253</v>
      </c>
      <c r="N54" s="9">
        <v>8</v>
      </c>
      <c r="O54" s="19">
        <f>(F54+H54+J54+L54+N54)/5</f>
        <v>6.7700000000000005</v>
      </c>
      <c r="P54" s="14">
        <f t="shared" si="6"/>
        <v>103364.36</v>
      </c>
      <c r="S54" s="16"/>
    </row>
    <row r="55" spans="1:19" s="1" customFormat="1" ht="63.75">
      <c r="A55" s="4">
        <f t="shared" si="7"/>
        <v>46</v>
      </c>
      <c r="B55" s="10" t="s">
        <v>254</v>
      </c>
      <c r="C55" s="6">
        <v>600</v>
      </c>
      <c r="D55" s="7" t="s">
        <v>22</v>
      </c>
      <c r="E55" s="8" t="s">
        <v>255</v>
      </c>
      <c r="F55" s="9">
        <v>7.8</v>
      </c>
      <c r="G55" s="8" t="s">
        <v>158</v>
      </c>
      <c r="H55" s="9">
        <v>14.59</v>
      </c>
      <c r="I55" s="8" t="s">
        <v>256</v>
      </c>
      <c r="J55" s="9">
        <v>16.79</v>
      </c>
      <c r="K55" s="9" t="s">
        <v>159</v>
      </c>
      <c r="L55" s="9">
        <v>11.8</v>
      </c>
      <c r="M55" s="9" t="s">
        <v>257</v>
      </c>
      <c r="N55" s="9" t="s">
        <v>27</v>
      </c>
      <c r="O55" s="19">
        <f t="shared" si="5"/>
        <v>12.745000000000001</v>
      </c>
      <c r="P55" s="14">
        <f t="shared" si="6"/>
        <v>7647.000000000001</v>
      </c>
      <c r="S55" s="16"/>
    </row>
    <row r="56" spans="1:19" s="1" customFormat="1" ht="51">
      <c r="A56" s="4">
        <f t="shared" si="7"/>
        <v>47</v>
      </c>
      <c r="B56" s="10" t="s">
        <v>258</v>
      </c>
      <c r="C56" s="6">
        <v>2638</v>
      </c>
      <c r="D56" s="7" t="s">
        <v>22</v>
      </c>
      <c r="E56" s="8" t="s">
        <v>259</v>
      </c>
      <c r="F56" s="9">
        <v>5</v>
      </c>
      <c r="G56" s="8" t="s">
        <v>260</v>
      </c>
      <c r="H56" s="9">
        <v>6.36</v>
      </c>
      <c r="I56" s="8" t="s">
        <v>261</v>
      </c>
      <c r="J56" s="9">
        <v>5.5</v>
      </c>
      <c r="K56" s="9" t="s">
        <v>19</v>
      </c>
      <c r="L56" s="9">
        <v>8</v>
      </c>
      <c r="M56" s="9" t="s">
        <v>262</v>
      </c>
      <c r="N56" s="9" t="s">
        <v>27</v>
      </c>
      <c r="O56" s="19">
        <f t="shared" si="5"/>
        <v>6.215</v>
      </c>
      <c r="P56" s="14">
        <f t="shared" si="6"/>
        <v>16395.17</v>
      </c>
      <c r="S56" s="16"/>
    </row>
    <row r="57" spans="1:16" ht="12.75">
      <c r="A57" s="38"/>
      <c r="B57" s="39"/>
      <c r="C57" s="39"/>
      <c r="D57" s="39"/>
      <c r="E57" s="39"/>
      <c r="F57" s="39"/>
      <c r="G57" s="39"/>
      <c r="H57" s="39"/>
      <c r="I57" s="39"/>
      <c r="J57" s="39"/>
      <c r="K57" s="39"/>
      <c r="L57" s="39"/>
      <c r="M57" s="39"/>
      <c r="N57" s="39"/>
      <c r="O57" s="39"/>
      <c r="P57" s="40"/>
    </row>
    <row r="58" spans="1:19" ht="20.25" customHeight="1">
      <c r="A58" s="41" t="s">
        <v>263</v>
      </c>
      <c r="B58" s="41"/>
      <c r="C58" s="41"/>
      <c r="D58" s="41"/>
      <c r="E58" s="41"/>
      <c r="F58" s="41"/>
      <c r="G58" s="41"/>
      <c r="H58" s="41"/>
      <c r="I58" s="41"/>
      <c r="J58" s="41"/>
      <c r="K58" s="41"/>
      <c r="L58" s="41"/>
      <c r="M58" s="41"/>
      <c r="N58" s="41"/>
      <c r="O58" s="41"/>
      <c r="P58" s="15">
        <f>SUM(P10:P56)</f>
        <v>4044050.736500001</v>
      </c>
      <c r="Q58" s="17"/>
      <c r="S58" s="18"/>
    </row>
    <row r="59" ht="12.75">
      <c r="S59" s="18"/>
    </row>
    <row r="60" spans="2:19" ht="60.75" customHeight="1">
      <c r="B60" s="42" t="s">
        <v>264</v>
      </c>
      <c r="C60" s="42"/>
      <c r="D60" s="42"/>
      <c r="E60" s="42"/>
      <c r="F60" s="42"/>
      <c r="G60" s="42"/>
      <c r="H60" s="42"/>
      <c r="I60" s="42"/>
      <c r="J60" s="42"/>
      <c r="K60" s="42"/>
      <c r="L60" s="42"/>
      <c r="M60" s="42"/>
      <c r="N60" s="42"/>
      <c r="O60" s="42"/>
      <c r="S60" s="18"/>
    </row>
    <row r="61" ht="12.75">
      <c r="S61" s="18"/>
    </row>
    <row r="62" ht="12.75">
      <c r="S62" s="18"/>
    </row>
    <row r="63" ht="12.75">
      <c r="S63" s="18"/>
    </row>
    <row r="64" ht="12.75">
      <c r="S64" s="18"/>
    </row>
    <row r="65" ht="12.75">
      <c r="S65" s="18"/>
    </row>
    <row r="66" ht="12.75">
      <c r="S66" s="18"/>
    </row>
    <row r="67" ht="12.75">
      <c r="S67" s="18"/>
    </row>
    <row r="68" ht="12.75">
      <c r="S68" s="18"/>
    </row>
  </sheetData>
  <sheetProtection/>
  <mergeCells count="28">
    <mergeCell ref="A1:P1"/>
    <mergeCell ref="A2:P2"/>
    <mergeCell ref="A57:P57"/>
    <mergeCell ref="A58:O58"/>
    <mergeCell ref="B60:O60"/>
    <mergeCell ref="A5:A9"/>
    <mergeCell ref="B5:B9"/>
    <mergeCell ref="C5:C9"/>
    <mergeCell ref="D5:D9"/>
    <mergeCell ref="E8:E9"/>
    <mergeCell ref="K5:L7"/>
    <mergeCell ref="M5:N7"/>
    <mergeCell ref="F8:F9"/>
    <mergeCell ref="G8:G9"/>
    <mergeCell ref="H8:H9"/>
    <mergeCell ref="I8:I9"/>
    <mergeCell ref="J8:J9"/>
    <mergeCell ref="K8:K9"/>
    <mergeCell ref="O5:P7"/>
    <mergeCell ref="B3:P4"/>
    <mergeCell ref="L8:L9"/>
    <mergeCell ref="M8:M9"/>
    <mergeCell ref="N8:N9"/>
    <mergeCell ref="O8:O9"/>
    <mergeCell ref="P8:P9"/>
    <mergeCell ref="E5:F7"/>
    <mergeCell ref="G5:H7"/>
    <mergeCell ref="I5:J7"/>
  </mergeCells>
  <printOptions/>
  <pageMargins left="0.511811024" right="0.511811024" top="0.787401575" bottom="0.787401575" header="0.31496062" footer="0.31496062"/>
  <pageSetup orientation="landscape" paperSize="9" scale="5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Aluísio</cp:lastModifiedBy>
  <cp:lastPrinted>2019-08-13T17:39:55Z</cp:lastPrinted>
  <dcterms:created xsi:type="dcterms:W3CDTF">1997-01-10T22:22:50Z</dcterms:created>
  <dcterms:modified xsi:type="dcterms:W3CDTF">2020-04-30T13:54:03Z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1046-11.2.0.8991</vt:lpwstr>
  </property>
</Properties>
</file>